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45"/>
  </bookViews>
  <sheets>
    <sheet name="表1-一般公共预算" sheetId="5" r:id="rId1"/>
    <sheet name="表2-政府性基金" sheetId="2" r:id="rId2"/>
    <sheet name="表3-社会保险基金预算" sheetId="4" r:id="rId3"/>
    <sheet name="表4-国有资本经营预算." sheetId="10" r:id="rId4"/>
    <sheet name="表5" sheetId="6" r:id="rId5"/>
    <sheet name="表6" sheetId="7" r:id="rId6"/>
    <sheet name="表7" sheetId="8" r:id="rId7"/>
    <sheet name="表8" sheetId="11" r:id="rId8"/>
    <sheet name="表9-债务限额表" sheetId="9" r:id="rId9"/>
    <sheet name="表4-国有资本经营预算" sheetId="3" state="hidden" r:id="rId10"/>
  </sheets>
  <definedNames>
    <definedName name="_xlnm.Print_Area" localSheetId="0">'表1-一般公共预算'!$A$1:$I$16</definedName>
    <definedName name="_xlnm.Print_Area" localSheetId="1">'表2-政府性基金'!$A$1:$H$18</definedName>
    <definedName name="_xlnm.Print_Area" localSheetId="9">'表4-国有资本经营预算'!$A$1:$H$10</definedName>
    <definedName name="_xlnm.Print_Area" localSheetId="2">'表3-社会保险基金预算'!$A$1:$H$15</definedName>
    <definedName name="_xlnm.Print_Titles" localSheetId="0">'表1-一般公共预算'!$4:$5</definedName>
    <definedName name="_xlnm.Print_Titles" localSheetId="2">'表3-社会保险基金预算'!$1:$4</definedName>
    <definedName name="_xlnm.Print_Titles" localSheetId="6">表7!$1:$4</definedName>
    <definedName name="_xlnm.Print_Area" localSheetId="4">表5!$A$1:$I$16</definedName>
    <definedName name="_xlnm.Print_Area" localSheetId="5">表6!$A$1:$H$18</definedName>
    <definedName name="_xlnm.Print_Area" localSheetId="3">'表4-国有资本经营预算.'!$A$1:$H$15</definedName>
    <definedName name="_xlnm.Print_Titles" localSheetId="3">'表4-国有资本经营预算.'!$1:$4</definedName>
    <definedName name="_xlnm.Print_Titles" localSheetId="7">表8!$1:$4</definedName>
  </definedNames>
  <calcPr calcId="144525" fullPrecision="0"/>
</workbook>
</file>

<file path=xl/sharedStrings.xml><?xml version="1.0" encoding="utf-8"?>
<sst xmlns="http://schemas.openxmlformats.org/spreadsheetml/2006/main" count="279" uniqueCount="126">
  <si>
    <t>附件1：</t>
  </si>
  <si>
    <t>2022年自治州一般公共预算调整方案（草案）</t>
  </si>
  <si>
    <t>单位：万元</t>
  </si>
  <si>
    <t>收                          入</t>
  </si>
  <si>
    <t>支                          出</t>
  </si>
  <si>
    <t>项        目</t>
  </si>
  <si>
    <t>年初预算数</t>
  </si>
  <si>
    <t>调整变动</t>
  </si>
  <si>
    <t>调整后预算数</t>
  </si>
  <si>
    <t>变动原因</t>
  </si>
  <si>
    <t xml:space="preserve">    一般公共预算收入</t>
  </si>
  <si>
    <t xml:space="preserve">    一般公共预算支出</t>
  </si>
  <si>
    <t>年初一般公共预算支出安排160亿元，预计全年一般公共预算支出完成200.92亿元，较年初预算增长40.92亿元。一般转贷收入中含再融资债券资金6.1亿元。</t>
  </si>
  <si>
    <t>税收收入</t>
  </si>
  <si>
    <t>非税收入</t>
  </si>
  <si>
    <t xml:space="preserve">    上级补助收入</t>
  </si>
  <si>
    <t xml:space="preserve">    安排预算稳定调节基金</t>
  </si>
  <si>
    <t xml:space="preserve">    一般债务转贷收入</t>
  </si>
  <si>
    <t xml:space="preserve">    一般债务还本支出</t>
  </si>
  <si>
    <t xml:space="preserve">    调入资金</t>
  </si>
  <si>
    <t xml:space="preserve">    上解上级支出</t>
  </si>
  <si>
    <t xml:space="preserve">    动用预算稳定调节基金</t>
  </si>
  <si>
    <t xml:space="preserve">    结转下年使用</t>
  </si>
  <si>
    <t xml:space="preserve">    上年结余</t>
  </si>
  <si>
    <t>收  入  总  计</t>
  </si>
  <si>
    <t>支  出  总  计</t>
  </si>
  <si>
    <t>附件2：</t>
  </si>
  <si>
    <t>2022年自治州政府性基金预算调整方案（草案）</t>
  </si>
  <si>
    <t xml:space="preserve">      政府性基金收入合计</t>
  </si>
  <si>
    <t xml:space="preserve">      政府性基金支出合计</t>
  </si>
  <si>
    <t>国有土地使用权出让收入</t>
  </si>
  <si>
    <t>社会保障和就业支出</t>
  </si>
  <si>
    <t>彩票公益金收入</t>
  </si>
  <si>
    <t>节能环保支出</t>
  </si>
  <si>
    <t>城市基础设施配套费收入</t>
  </si>
  <si>
    <t>城乡社区支出</t>
  </si>
  <si>
    <t>污水处理费收入</t>
  </si>
  <si>
    <t>其他支出</t>
  </si>
  <si>
    <t>彩票发行机构和彩票销售机构的业务费用</t>
  </si>
  <si>
    <t>债务付息支出</t>
  </si>
  <si>
    <t>专项债务对应项目专项收入</t>
  </si>
  <si>
    <t>债务发行费用支出</t>
  </si>
  <si>
    <t>大中型水库库区基金收入</t>
  </si>
  <si>
    <t xml:space="preserve">      政府性基金转移支付收入</t>
  </si>
  <si>
    <t xml:space="preserve">      政府性基金补助支出</t>
  </si>
  <si>
    <t xml:space="preserve">      专项债务转贷收入</t>
  </si>
  <si>
    <t xml:space="preserve">      结转下年使用</t>
  </si>
  <si>
    <t xml:space="preserve">      上年结余收入</t>
  </si>
  <si>
    <t xml:space="preserve">      调出资金</t>
  </si>
  <si>
    <t>附件3：</t>
  </si>
  <si>
    <t>2022年自治州社会保险基金预算调整方案（草案）</t>
  </si>
  <si>
    <t>项       目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</si>
  <si>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</si>
  <si>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</si>
  <si>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</si>
  <si>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</si>
  <si>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三、城镇职工基本医疗保险基金收入</t>
  </si>
  <si>
    <t>三、城镇职工基本医疗保险基金支出</t>
  </si>
  <si>
    <t>四、工伤保险基金收入</t>
  </si>
  <si>
    <t>四、工伤保险基金支出</t>
  </si>
  <si>
    <t>五、生育保险基金收入</t>
  </si>
  <si>
    <t>五、生育保险基金支出</t>
  </si>
  <si>
    <t>六、城乡居民养老保险基金收入</t>
  </si>
  <si>
    <t>六、城乡居民养老保险基金支出</t>
  </si>
  <si>
    <t>七、城乡居民基本医疗保险基金收入</t>
  </si>
  <si>
    <t>七、城乡居民基本医疗保险基金支出</t>
  </si>
  <si>
    <t>八、机关事业单位养老保险基金收入</t>
  </si>
  <si>
    <t>八、机关事业单位养老保险基金支出</t>
  </si>
  <si>
    <t>附件4：</t>
  </si>
  <si>
    <t>2022年自治州国有资本经营预算调整方案（草案）</t>
  </si>
  <si>
    <t xml:space="preserve">     国有资本经营预算收入合计</t>
  </si>
  <si>
    <t xml:space="preserve">     国有资本经营预算支出合计</t>
  </si>
  <si>
    <t>一、利润收入</t>
  </si>
  <si>
    <t>一、国有企业改革成本支出</t>
  </si>
  <si>
    <t>二、股利、股息收入</t>
  </si>
  <si>
    <t>二、国有企业退休人员社会化管理补助支出</t>
  </si>
  <si>
    <t>三、产权转让收入</t>
  </si>
  <si>
    <t>三、其他解决历史遗留问题及改革成本支出</t>
  </si>
  <si>
    <t>四、清算收入</t>
  </si>
  <si>
    <t>四、其他国有资本经营预算支出</t>
  </si>
  <si>
    <t xml:space="preserve">     上年结转收入</t>
  </si>
  <si>
    <t xml:space="preserve">     调出资金</t>
  </si>
  <si>
    <t xml:space="preserve">     国有资本经营预算转移支付收入</t>
  </si>
  <si>
    <t>附件5：</t>
  </si>
  <si>
    <t>2022年自治州本级一般公共预算调整方案（草案）</t>
  </si>
  <si>
    <t>年初一般公共预算支出安排20.93亿元，预计全年一般公共预算支出完成50.07亿元，较年初预算增长29.14亿元。一般转贷收入中含再融资债券资金0.44亿元。</t>
  </si>
  <si>
    <t xml:space="preserve">    调入资金   </t>
  </si>
  <si>
    <t>收入合计</t>
  </si>
  <si>
    <t>支出合计</t>
  </si>
  <si>
    <t>附件6：</t>
  </si>
  <si>
    <t>2022年自治州本级政府性基金预算调整方案（草案）</t>
  </si>
  <si>
    <t xml:space="preserve">      地方政府专项债务收入</t>
  </si>
  <si>
    <t>附件7：</t>
  </si>
  <si>
    <t>2022年自治州本级社会保险基金预算调整方案（草案）</t>
  </si>
  <si>
    <t>附件8：</t>
  </si>
  <si>
    <t>2022年自治州本级国有资本经营预算调整方案（草案）</t>
  </si>
  <si>
    <t>附件9：</t>
  </si>
  <si>
    <t>2022年自治州新增地方政府债务限额表</t>
  </si>
  <si>
    <t>单位：亿元</t>
  </si>
  <si>
    <t>地区</t>
  </si>
  <si>
    <t>合计下达</t>
  </si>
  <si>
    <t>（一）第一批下达</t>
  </si>
  <si>
    <t>（二）第一批下达</t>
  </si>
  <si>
    <t>（三）乡村振兴下达限额</t>
  </si>
  <si>
    <t>合计</t>
  </si>
  <si>
    <t>一般债务限额</t>
  </si>
  <si>
    <t>专项债务限额</t>
  </si>
  <si>
    <t>小计</t>
  </si>
  <si>
    <t>克  州</t>
  </si>
  <si>
    <t>克州本级</t>
  </si>
  <si>
    <t>阿图什市</t>
  </si>
  <si>
    <t>阿克陶县</t>
  </si>
  <si>
    <t>乌恰县</t>
  </si>
  <si>
    <t>阿合奇县</t>
  </si>
  <si>
    <t>2020年自治州国有资本经营预算调整方案</t>
  </si>
  <si>
    <t>调整变更</t>
  </si>
  <si>
    <t>预算数</t>
  </si>
  <si>
    <t>国有资本经营收入</t>
  </si>
  <si>
    <t>国有资本经营支出</t>
  </si>
  <si>
    <t>国有资本经营上级补助收入</t>
  </si>
  <si>
    <t>国有资本经营补助下级支出</t>
  </si>
  <si>
    <t>国有资本经营预算调出资金</t>
  </si>
  <si>
    <t>国有资本经营预算上年结余</t>
  </si>
  <si>
    <t>国有资本经营预算年终结余</t>
  </si>
  <si>
    <t>收入总计</t>
  </si>
  <si>
    <t>支出总计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</si>
</sst>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1" formatCode="_ * #,##0_ ;_ * \-#,##0_ ;_ * &quot;-&quot;_ ;_ @_ "/>
    <numFmt numFmtId="176" formatCode="_-* #,##0_-;\-* #,##0.00_-;_-* &quot;-&quot;??_-;_-@_-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  <numFmt numFmtId="178" formatCode="#,##0_ ;[Red]\-#,##0\ "/>
    <numFmt numFmtId="179" formatCode="_-* #,##0.00_-;\-* #,##0.00_-;_-* &quot;-&quot;??_-;_-@_-"/>
    <numFmt numFmtId="180" formatCode="#,##0_ "/>
    <numFmt numFmtId="181" formatCode="_ * #,##0_ ;_ * \-#,##0_ ;_ * &quot;-&quot;??_ ;_ @_ "/>
    <numFmt numFmtId="182" formatCode="0_ "/>
  </numFmts>
  <fonts count="43"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Arial Unicode MS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38" fillId="3" borderId="11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39" fillId="26" borderId="12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43" fontId="2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0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2" applyNumberFormat="1" applyFont="1" applyFill="1" applyAlignment="1" applyProtection="1">
      <alignment horizontal="left" vertical="top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 wrapText="1"/>
      <protection locked="0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vertical="center"/>
    </xf>
    <xf numFmtId="178" fontId="6" fillId="0" borderId="2" xfId="5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9" fontId="8" fillId="0" borderId="2" xfId="8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0" xfId="45" applyFill="1">
      <alignment vertical="center"/>
    </xf>
    <xf numFmtId="0" fontId="14" fillId="0" borderId="0" xfId="45" applyFont="1" applyFill="1">
      <alignment vertical="center"/>
    </xf>
    <xf numFmtId="0" fontId="3" fillId="0" borderId="0" xfId="45" applyNumberFormat="1" applyFont="1" applyFill="1" applyBorder="1" applyAlignment="1" applyProtection="1">
      <alignment horizontal="right" vertical="center"/>
    </xf>
    <xf numFmtId="0" fontId="4" fillId="0" borderId="2" xfId="45" applyNumberFormat="1" applyFont="1" applyFill="1" applyBorder="1" applyAlignment="1" applyProtection="1">
      <alignment horizontal="center" vertical="center"/>
    </xf>
    <xf numFmtId="177" fontId="15" fillId="0" borderId="2" xfId="45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left" vertical="center"/>
    </xf>
    <xf numFmtId="180" fontId="4" fillId="0" borderId="2" xfId="8" applyNumberFormat="1" applyFont="1" applyFill="1" applyBorder="1" applyAlignment="1" applyProtection="1">
      <alignment vertical="center"/>
    </xf>
    <xf numFmtId="0" fontId="5" fillId="0" borderId="2" xfId="45" applyNumberFormat="1" applyFont="1" applyFill="1" applyBorder="1" applyAlignment="1" applyProtection="1">
      <alignment vertical="center"/>
    </xf>
    <xf numFmtId="180" fontId="5" fillId="0" borderId="2" xfId="53" applyNumberFormat="1" applyFont="1" applyFill="1" applyBorder="1" applyAlignment="1" applyProtection="1">
      <alignment vertical="center"/>
    </xf>
    <xf numFmtId="181" fontId="5" fillId="2" borderId="2" xfId="8" applyNumberFormat="1" applyFont="1" applyFill="1" applyBorder="1" applyAlignment="1" applyProtection="1">
      <alignment vertical="center"/>
    </xf>
    <xf numFmtId="180" fontId="5" fillId="0" borderId="2" xfId="8" applyNumberFormat="1" applyFont="1" applyFill="1" applyBorder="1" applyAlignment="1" applyProtection="1">
      <alignment vertical="center"/>
    </xf>
    <xf numFmtId="180" fontId="5" fillId="0" borderId="2" xfId="0" applyNumberFormat="1" applyFont="1" applyFill="1" applyBorder="1">
      <alignment vertical="center"/>
    </xf>
    <xf numFmtId="181" fontId="5" fillId="2" borderId="2" xfId="8" applyNumberFormat="1" applyFont="1" applyFill="1" applyBorder="1" applyAlignment="1" applyProtection="1">
      <alignment vertical="center" wrapText="1"/>
    </xf>
    <xf numFmtId="180" fontId="5" fillId="0" borderId="2" xfId="0" applyNumberFormat="1" applyFont="1" applyBorder="1">
      <alignment vertical="center"/>
    </xf>
    <xf numFmtId="181" fontId="5" fillId="0" borderId="2" xfId="8" applyNumberFormat="1" applyFont="1" applyFill="1" applyBorder="1" applyAlignment="1" applyProtection="1">
      <alignment vertical="center" wrapText="1"/>
    </xf>
    <xf numFmtId="181" fontId="5" fillId="0" borderId="2" xfId="8" applyNumberFormat="1" applyFont="1" applyFill="1" applyBorder="1" applyAlignment="1" applyProtection="1">
      <alignment vertical="center"/>
    </xf>
    <xf numFmtId="0" fontId="5" fillId="0" borderId="2" xfId="45" applyNumberFormat="1" applyFont="1" applyFill="1" applyBorder="1" applyAlignment="1" applyProtection="1">
      <alignment horizontal="left" vertical="center"/>
    </xf>
    <xf numFmtId="180" fontId="4" fillId="0" borderId="2" xfId="0" applyNumberFormat="1" applyFont="1" applyFill="1" applyBorder="1">
      <alignment vertical="center"/>
    </xf>
    <xf numFmtId="180" fontId="4" fillId="0" borderId="2" xfId="53" applyNumberFormat="1" applyFont="1" applyFill="1" applyBorder="1" applyAlignment="1" applyProtection="1">
      <alignment vertical="center"/>
    </xf>
    <xf numFmtId="180" fontId="4" fillId="0" borderId="2" xfId="0" applyNumberFormat="1" applyFont="1" applyBorder="1">
      <alignment vertical="center"/>
    </xf>
    <xf numFmtId="181" fontId="4" fillId="0" borderId="2" xfId="8" applyNumberFormat="1" applyFont="1" applyFill="1" applyBorder="1" applyAlignment="1" applyProtection="1">
      <alignment vertical="center"/>
    </xf>
    <xf numFmtId="0" fontId="3" fillId="0" borderId="0" xfId="45" applyFont="1" applyFill="1">
      <alignment vertical="center"/>
    </xf>
    <xf numFmtId="0" fontId="14" fillId="0" borderId="0" xfId="0" applyFont="1" applyFill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7" fontId="15" fillId="0" borderId="2" xfId="45" applyNumberFormat="1" applyFont="1" applyFill="1" applyBorder="1" applyAlignment="1" applyProtection="1">
      <alignment horizontal="center" vertical="center"/>
      <protection locked="0"/>
    </xf>
    <xf numFmtId="178" fontId="4" fillId="0" borderId="2" xfId="52" applyNumberFormat="1" applyFont="1" applyFill="1" applyBorder="1" applyAlignment="1" applyProtection="1">
      <alignment horizontal="right" vertical="center"/>
    </xf>
    <xf numFmtId="180" fontId="4" fillId="0" borderId="2" xfId="52" applyNumberFormat="1" applyFont="1" applyFill="1" applyBorder="1" applyAlignment="1" applyProtection="1">
      <alignment horizontal="right" vertical="center"/>
    </xf>
    <xf numFmtId="178" fontId="5" fillId="0" borderId="2" xfId="52" applyNumberFormat="1" applyFont="1" applyFill="1" applyBorder="1" applyAlignment="1" applyProtection="1">
      <alignment horizontal="right" vertical="center"/>
    </xf>
    <xf numFmtId="180" fontId="5" fillId="0" borderId="2" xfId="52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vertical="center"/>
    </xf>
    <xf numFmtId="177" fontId="15" fillId="0" borderId="2" xfId="45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182" fontId="0" fillId="0" borderId="0" xfId="45" applyNumberFormat="1" applyProtection="1">
      <alignment vertical="center"/>
      <protection locked="0"/>
    </xf>
    <xf numFmtId="182" fontId="17" fillId="0" borderId="0" xfId="45" applyNumberFormat="1" applyFont="1" applyAlignment="1" applyProtection="1">
      <alignment horizontal="center" vertical="center"/>
      <protection locked="0"/>
    </xf>
    <xf numFmtId="182" fontId="0" fillId="0" borderId="0" xfId="45" applyNumberFormat="1" applyFont="1" applyProtection="1">
      <alignment vertical="center"/>
      <protection locked="0"/>
    </xf>
    <xf numFmtId="182" fontId="14" fillId="0" borderId="0" xfId="45" applyNumberFormat="1" applyFont="1" applyProtection="1">
      <alignment vertical="center"/>
      <protection locked="0"/>
    </xf>
    <xf numFmtId="182" fontId="9" fillId="0" borderId="0" xfId="45" applyNumberFormat="1" applyFont="1" applyFill="1" applyProtection="1">
      <alignment vertical="center"/>
      <protection locked="0"/>
    </xf>
    <xf numFmtId="182" fontId="18" fillId="0" borderId="0" xfId="45" applyNumberFormat="1" applyFont="1" applyFill="1" applyProtection="1">
      <alignment vertical="center"/>
      <protection locked="0"/>
    </xf>
    <xf numFmtId="0" fontId="19" fillId="0" borderId="0" xfId="45" applyFont="1" applyFill="1" applyAlignment="1">
      <alignment horizontal="center" vertical="center"/>
    </xf>
    <xf numFmtId="182" fontId="20" fillId="0" borderId="0" xfId="45" applyNumberFormat="1" applyFont="1" applyFill="1" applyProtection="1">
      <alignment vertical="center"/>
      <protection locked="0"/>
    </xf>
    <xf numFmtId="182" fontId="21" fillId="0" borderId="0" xfId="45" applyNumberFormat="1" applyFont="1" applyFill="1" applyBorder="1" applyAlignment="1" applyProtection="1">
      <alignment horizontal="right" vertical="center"/>
      <protection locked="0"/>
    </xf>
    <xf numFmtId="177" fontId="15" fillId="0" borderId="2" xfId="45" applyNumberFormat="1" applyFont="1" applyFill="1" applyBorder="1" applyAlignment="1" applyProtection="1">
      <alignment horizontal="left" vertical="center" wrapText="1"/>
      <protection locked="0"/>
    </xf>
    <xf numFmtId="181" fontId="15" fillId="0" borderId="2" xfId="8" applyNumberFormat="1" applyFont="1" applyFill="1" applyBorder="1" applyAlignment="1" applyProtection="1">
      <alignment horizontal="right" vertical="center" wrapText="1"/>
    </xf>
    <xf numFmtId="181" fontId="15" fillId="0" borderId="2" xfId="8" applyNumberFormat="1" applyFont="1" applyFill="1" applyBorder="1" applyAlignment="1" applyProtection="1">
      <alignment horizontal="right" vertical="center" wrapText="1"/>
      <protection locked="0"/>
    </xf>
    <xf numFmtId="177" fontId="21" fillId="0" borderId="2" xfId="45" applyNumberFormat="1" applyFont="1" applyFill="1" applyBorder="1" applyAlignment="1">
      <alignment vertical="center"/>
    </xf>
    <xf numFmtId="181" fontId="21" fillId="0" borderId="2" xfId="8" applyNumberFormat="1" applyFont="1" applyFill="1" applyBorder="1" applyAlignment="1" applyProtection="1">
      <alignment horizontal="right" vertical="center" wrapText="1"/>
    </xf>
    <xf numFmtId="181" fontId="21" fillId="0" borderId="2" xfId="8" applyNumberFormat="1" applyFont="1" applyFill="1" applyBorder="1" applyAlignment="1">
      <alignment vertical="center"/>
    </xf>
    <xf numFmtId="181" fontId="15" fillId="0" borderId="2" xfId="8" applyNumberFormat="1" applyFont="1" applyFill="1" applyBorder="1" applyAlignment="1" applyProtection="1">
      <alignment horizontal="right" vertical="center"/>
      <protection locked="0"/>
    </xf>
    <xf numFmtId="177" fontId="21" fillId="0" borderId="2" xfId="45" applyNumberFormat="1" applyFont="1" applyFill="1" applyBorder="1" applyAlignment="1" applyProtection="1">
      <alignment vertical="center"/>
      <protection locked="0"/>
    </xf>
    <xf numFmtId="181" fontId="21" fillId="0" borderId="2" xfId="8" applyNumberFormat="1" applyFont="1" applyFill="1" applyBorder="1" applyAlignment="1" applyProtection="1">
      <alignment horizontal="right" vertical="center" wrapText="1"/>
      <protection locked="0"/>
    </xf>
    <xf numFmtId="181" fontId="21" fillId="0" borderId="2" xfId="8" applyNumberFormat="1" applyFont="1" applyFill="1" applyBorder="1" applyAlignment="1">
      <alignment horizontal="right" vertical="center"/>
    </xf>
    <xf numFmtId="181" fontId="21" fillId="0" borderId="2" xfId="8" applyNumberFormat="1" applyFont="1" applyFill="1" applyBorder="1" applyAlignment="1" applyProtection="1">
      <alignment horizontal="right" vertical="center"/>
      <protection locked="0"/>
    </xf>
    <xf numFmtId="180" fontId="15" fillId="0" borderId="2" xfId="8" applyNumberFormat="1" applyFont="1" applyFill="1" applyBorder="1" applyAlignment="1" applyProtection="1">
      <alignment horizontal="right" vertical="center" wrapText="1"/>
      <protection locked="0"/>
    </xf>
    <xf numFmtId="181" fontId="15" fillId="0" borderId="2" xfId="8" applyNumberFormat="1" applyFont="1" applyFill="1" applyBorder="1" applyAlignment="1">
      <alignment horizontal="right" vertical="center"/>
    </xf>
    <xf numFmtId="182" fontId="22" fillId="0" borderId="0" xfId="45" applyNumberFormat="1" applyFont="1" applyProtection="1">
      <alignment vertical="center"/>
      <protection locked="0"/>
    </xf>
    <xf numFmtId="182" fontId="0" fillId="0" borderId="0" xfId="45" applyNumberFormat="1" applyAlignment="1" applyProtection="1">
      <alignment horizontal="right" vertical="center"/>
      <protection locked="0"/>
    </xf>
    <xf numFmtId="182" fontId="0" fillId="0" borderId="1" xfId="45" applyNumberFormat="1" applyFont="1" applyBorder="1" applyAlignment="1" applyProtection="1">
      <alignment horizontal="left" vertical="center" wrapText="1"/>
      <protection locked="0"/>
    </xf>
    <xf numFmtId="182" fontId="0" fillId="0" borderId="3" xfId="45" applyNumberFormat="1" applyFont="1" applyBorder="1" applyAlignment="1" applyProtection="1">
      <alignment horizontal="left" vertical="center" wrapText="1"/>
      <protection locked="0"/>
    </xf>
    <xf numFmtId="182" fontId="0" fillId="0" borderId="4" xfId="45" applyNumberFormat="1" applyFont="1" applyBorder="1" applyAlignment="1" applyProtection="1">
      <alignment horizontal="left" vertical="center" wrapText="1"/>
      <protection locked="0"/>
    </xf>
    <xf numFmtId="0" fontId="0" fillId="2" borderId="0" xfId="45" applyFill="1">
      <alignment vertical="center"/>
    </xf>
    <xf numFmtId="180" fontId="5" fillId="2" borderId="2" xfId="8" applyNumberFormat="1" applyFont="1" applyFill="1" applyBorder="1" applyAlignment="1" applyProtection="1">
      <alignment vertical="center"/>
    </xf>
    <xf numFmtId="180" fontId="4" fillId="2" borderId="2" xfId="8" applyNumberFormat="1" applyFont="1" applyFill="1" applyBorder="1" applyAlignment="1" applyProtection="1">
      <alignment vertical="center"/>
    </xf>
    <xf numFmtId="0" fontId="5" fillId="0" borderId="2" xfId="45" applyFont="1" applyFill="1" applyBorder="1">
      <alignment vertical="center"/>
    </xf>
    <xf numFmtId="0" fontId="14" fillId="0" borderId="0" xfId="0" applyFont="1">
      <alignment vertical="center"/>
    </xf>
    <xf numFmtId="0" fontId="3" fillId="0" borderId="2" xfId="45" applyFont="1" applyFill="1" applyBorder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0" fontId="15" fillId="0" borderId="2" xfId="45" applyNumberFormat="1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>
      <alignment vertical="center"/>
    </xf>
    <xf numFmtId="177" fontId="15" fillId="0" borderId="2" xfId="45" applyNumberFormat="1" applyFont="1" applyFill="1" applyBorder="1" applyAlignment="1" applyProtection="1">
      <alignment horizontal="left" vertical="center"/>
      <protection locked="0"/>
    </xf>
    <xf numFmtId="181" fontId="4" fillId="0" borderId="2" xfId="52" applyNumberFormat="1" applyFont="1" applyFill="1" applyBorder="1" applyAlignment="1" applyProtection="1">
      <alignment horizontal="right" vertical="center"/>
    </xf>
    <xf numFmtId="176" fontId="4" fillId="0" borderId="2" xfId="52" applyNumberFormat="1" applyFont="1" applyFill="1" applyBorder="1" applyAlignment="1" applyProtection="1">
      <alignment horizontal="right" vertical="center"/>
    </xf>
    <xf numFmtId="182" fontId="5" fillId="0" borderId="0" xfId="45" applyNumberFormat="1" applyFont="1" applyProtection="1">
      <alignment vertical="center"/>
      <protection locked="0"/>
    </xf>
    <xf numFmtId="182" fontId="22" fillId="0" borderId="0" xfId="45" applyNumberFormat="1" applyFont="1" applyAlignment="1" applyProtection="1">
      <alignment horizontal="right" vertical="center"/>
      <protection locked="0"/>
    </xf>
    <xf numFmtId="182" fontId="21" fillId="0" borderId="0" xfId="45" applyNumberFormat="1" applyFont="1" applyFill="1" applyBorder="1" applyAlignment="1" applyProtection="1">
      <alignment vertical="center"/>
      <protection locked="0"/>
    </xf>
    <xf numFmtId="182" fontId="0" fillId="0" borderId="3" xfId="45" applyNumberFormat="1" applyFont="1" applyBorder="1" applyAlignment="1" applyProtection="1">
      <alignment horizontal="left" vertical="center"/>
      <protection locked="0"/>
    </xf>
    <xf numFmtId="182" fontId="0" fillId="0" borderId="4" xfId="45" applyNumberFormat="1" applyFont="1" applyBorder="1" applyAlignment="1" applyProtection="1">
      <alignment horizontal="left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14年预算（人代会）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常规_2013年预算执行（人代会）最新" xf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千位分隔 2" xfId="53"/>
    <cellStyle name="常规_2014年预算收支预测表-（报人大）" xfId="54"/>
    <cellStyle name="常规_Sheet1" xfId="55"/>
    <cellStyle name="常规_Sheet1_1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showGridLines="0" showZeros="0" tabSelected="1" workbookViewId="0">
      <pane xSplit="1" ySplit="5" topLeftCell="B6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14.25"/>
  <cols>
    <col min="1" max="1" width="25.625" style="65" customWidth="1"/>
    <col min="2" max="4" width="13.625" style="65" customWidth="1"/>
    <col min="5" max="5" width="25.625" style="65" customWidth="1"/>
    <col min="6" max="8" width="13.625" style="65" customWidth="1"/>
    <col min="9" max="9" width="20.625" style="65" customWidth="1"/>
    <col min="10" max="16384" width="9" style="65"/>
  </cols>
  <sheetData>
    <row r="1" ht="18.75" spans="1:8">
      <c r="A1" s="69" t="s">
        <v>0</v>
      </c>
      <c r="B1" s="70"/>
      <c r="C1" s="70"/>
      <c r="D1" s="70"/>
      <c r="E1" s="70"/>
      <c r="F1" s="70"/>
      <c r="G1" s="70"/>
      <c r="H1" s="70"/>
    </row>
    <row r="2" s="66" customFormat="1" ht="29" customHeight="1" spans="1:9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ht="18" customHeight="1" spans="1:11">
      <c r="A3" s="72"/>
      <c r="B3" s="70"/>
      <c r="C3" s="70"/>
      <c r="D3" s="70"/>
      <c r="E3" s="70"/>
      <c r="F3" s="73"/>
      <c r="G3" s="73"/>
      <c r="H3" s="73"/>
      <c r="I3" s="73" t="s">
        <v>2</v>
      </c>
      <c r="J3" s="106"/>
      <c r="K3" s="106"/>
    </row>
    <row r="4" ht="35" customHeight="1" spans="1:9">
      <c r="A4" s="54" t="s">
        <v>3</v>
      </c>
      <c r="B4" s="54"/>
      <c r="C4" s="54"/>
      <c r="D4" s="54"/>
      <c r="E4" s="54" t="s">
        <v>4</v>
      </c>
      <c r="F4" s="54"/>
      <c r="G4" s="54"/>
      <c r="H4" s="54"/>
      <c r="I4" s="54"/>
    </row>
    <row r="5" ht="35" customHeight="1" spans="1:9">
      <c r="A5" s="34" t="s">
        <v>5</v>
      </c>
      <c r="B5" s="34" t="s">
        <v>6</v>
      </c>
      <c r="C5" s="54" t="s">
        <v>7</v>
      </c>
      <c r="D5" s="34" t="s">
        <v>8</v>
      </c>
      <c r="E5" s="34" t="s">
        <v>5</v>
      </c>
      <c r="F5" s="34" t="s">
        <v>6</v>
      </c>
      <c r="G5" s="54" t="s">
        <v>7</v>
      </c>
      <c r="H5" s="34" t="s">
        <v>8</v>
      </c>
      <c r="I5" s="34" t="s">
        <v>9</v>
      </c>
    </row>
    <row r="6" s="67" customFormat="1" ht="35" customHeight="1" spans="1:9">
      <c r="A6" s="74" t="s">
        <v>10</v>
      </c>
      <c r="B6" s="75">
        <f>SUM(B7:B8)</f>
        <v>192960</v>
      </c>
      <c r="C6" s="75">
        <f t="shared" ref="C6:C14" si="0">D6-B6</f>
        <v>-4752</v>
      </c>
      <c r="D6" s="75">
        <f>D7+D8</f>
        <v>188208</v>
      </c>
      <c r="E6" s="74" t="s">
        <v>11</v>
      </c>
      <c r="F6" s="76">
        <v>1600000</v>
      </c>
      <c r="G6" s="75">
        <f>H6-F6</f>
        <v>409214</v>
      </c>
      <c r="H6" s="76">
        <f>40000+1969214</f>
        <v>2009214</v>
      </c>
      <c r="I6" s="89" t="s">
        <v>12</v>
      </c>
    </row>
    <row r="7" s="67" customFormat="1" ht="35" customHeight="1" spans="1:9">
      <c r="A7" s="77" t="s">
        <v>13</v>
      </c>
      <c r="B7" s="78">
        <v>139000</v>
      </c>
      <c r="C7" s="78">
        <f t="shared" si="0"/>
        <v>-17426</v>
      </c>
      <c r="D7" s="78">
        <v>121574</v>
      </c>
      <c r="E7" s="81"/>
      <c r="F7" s="78"/>
      <c r="G7" s="83"/>
      <c r="H7" s="84"/>
      <c r="I7" s="107"/>
    </row>
    <row r="8" s="67" customFormat="1" ht="35" customHeight="1" spans="1:9">
      <c r="A8" s="77" t="s">
        <v>14</v>
      </c>
      <c r="B8" s="78">
        <v>53960</v>
      </c>
      <c r="C8" s="78">
        <f t="shared" si="0"/>
        <v>12674</v>
      </c>
      <c r="D8" s="78">
        <v>66634</v>
      </c>
      <c r="E8" s="81"/>
      <c r="F8" s="82"/>
      <c r="G8" s="83"/>
      <c r="H8" s="84"/>
      <c r="I8" s="107"/>
    </row>
    <row r="9" s="67" customFormat="1" ht="35" customHeight="1" spans="1:9">
      <c r="A9" s="77"/>
      <c r="B9" s="79"/>
      <c r="C9" s="78"/>
      <c r="D9" s="79"/>
      <c r="E9" s="81"/>
      <c r="F9" s="82"/>
      <c r="G9" s="83"/>
      <c r="H9" s="84"/>
      <c r="I9" s="107"/>
    </row>
    <row r="10" s="68" customFormat="1" ht="35" customHeight="1" spans="1:9">
      <c r="A10" s="74" t="s">
        <v>15</v>
      </c>
      <c r="B10" s="76">
        <v>1423544</v>
      </c>
      <c r="C10" s="76">
        <f t="shared" si="0"/>
        <v>185933</v>
      </c>
      <c r="D10" s="76">
        <f>20000+1589477</f>
        <v>1609477</v>
      </c>
      <c r="E10" s="60" t="s">
        <v>16</v>
      </c>
      <c r="F10" s="76"/>
      <c r="G10" s="75">
        <f t="shared" ref="G10:G13" si="1">H10-F10</f>
        <v>8711</v>
      </c>
      <c r="H10" s="76">
        <v>8711</v>
      </c>
      <c r="I10" s="107"/>
    </row>
    <row r="11" s="68" customFormat="1" ht="35" customHeight="1" spans="1:9">
      <c r="A11" s="60" t="s">
        <v>17</v>
      </c>
      <c r="B11" s="76">
        <v>47740</v>
      </c>
      <c r="C11" s="76">
        <f t="shared" si="0"/>
        <v>217260</v>
      </c>
      <c r="D11" s="76">
        <v>265000</v>
      </c>
      <c r="E11" s="60" t="s">
        <v>18</v>
      </c>
      <c r="F11" s="76">
        <v>76617</v>
      </c>
      <c r="G11" s="75">
        <f t="shared" si="1"/>
        <v>43</v>
      </c>
      <c r="H11" s="76">
        <v>76660</v>
      </c>
      <c r="I11" s="107"/>
    </row>
    <row r="12" s="68" customFormat="1" ht="35" customHeight="1" spans="1:9">
      <c r="A12" s="60" t="s">
        <v>19</v>
      </c>
      <c r="B12" s="76">
        <v>13783</v>
      </c>
      <c r="C12" s="76">
        <f t="shared" si="0"/>
        <v>20583</v>
      </c>
      <c r="D12" s="76">
        <v>34366</v>
      </c>
      <c r="E12" s="60" t="s">
        <v>20</v>
      </c>
      <c r="F12" s="76">
        <v>3671</v>
      </c>
      <c r="G12" s="75">
        <f t="shared" si="1"/>
        <v>150</v>
      </c>
      <c r="H12" s="76">
        <v>3821</v>
      </c>
      <c r="I12" s="107"/>
    </row>
    <row r="13" s="68" customFormat="1" ht="35" customHeight="1" spans="1:9">
      <c r="A13" s="60" t="s">
        <v>21</v>
      </c>
      <c r="B13" s="76">
        <v>2261</v>
      </c>
      <c r="C13" s="76">
        <f t="shared" si="0"/>
        <v>11586</v>
      </c>
      <c r="D13" s="76">
        <v>13847</v>
      </c>
      <c r="E13" s="60" t="s">
        <v>22</v>
      </c>
      <c r="F13" s="80"/>
      <c r="G13" s="75">
        <f t="shared" si="1"/>
        <v>21111</v>
      </c>
      <c r="H13" s="76">
        <v>21111</v>
      </c>
      <c r="I13" s="107"/>
    </row>
    <row r="14" s="68" customFormat="1" ht="35" customHeight="1" spans="1:9">
      <c r="A14" s="60" t="s">
        <v>23</v>
      </c>
      <c r="B14" s="76"/>
      <c r="C14" s="76">
        <f t="shared" si="0"/>
        <v>8619</v>
      </c>
      <c r="D14" s="76">
        <v>8619</v>
      </c>
      <c r="E14" s="60"/>
      <c r="F14" s="80"/>
      <c r="G14" s="80"/>
      <c r="H14" s="76"/>
      <c r="I14" s="107"/>
    </row>
    <row r="15" s="67" customFormat="1" ht="35" customHeight="1" spans="1:9">
      <c r="A15" s="60"/>
      <c r="B15" s="80"/>
      <c r="C15" s="75"/>
      <c r="D15" s="75"/>
      <c r="E15" s="81"/>
      <c r="F15" s="84"/>
      <c r="G15" s="84"/>
      <c r="H15" s="82"/>
      <c r="I15" s="107"/>
    </row>
    <row r="16" ht="35" customHeight="1" spans="1:9">
      <c r="A16" s="11" t="s">
        <v>24</v>
      </c>
      <c r="B16" s="76">
        <f>SUM(B10:B14)+B6</f>
        <v>1680288</v>
      </c>
      <c r="C16" s="80">
        <f>D16-B16</f>
        <v>439229</v>
      </c>
      <c r="D16" s="80">
        <f>SUM(D10:D14)+D6</f>
        <v>2119517</v>
      </c>
      <c r="E16" s="12" t="s">
        <v>25</v>
      </c>
      <c r="F16" s="76">
        <f>SUM(F6:F13)</f>
        <v>1680288</v>
      </c>
      <c r="G16" s="80">
        <f>H16-F16</f>
        <v>439229</v>
      </c>
      <c r="H16" s="80">
        <f>SUM(H6:H13)</f>
        <v>2119517</v>
      </c>
      <c r="I16" s="108"/>
    </row>
    <row r="22" spans="7:7">
      <c r="G22" s="104"/>
    </row>
    <row r="24" spans="7:7">
      <c r="G24" s="87"/>
    </row>
    <row r="25" spans="6:7">
      <c r="F25" s="105"/>
      <c r="G25" s="105"/>
    </row>
    <row r="26" spans="7:7">
      <c r="G26" s="87"/>
    </row>
  </sheetData>
  <mergeCells count="6">
    <mergeCell ref="A2:I2"/>
    <mergeCell ref="F3:H3"/>
    <mergeCell ref="A4:D4"/>
    <mergeCell ref="E4:I4"/>
    <mergeCell ref="F25:G25"/>
    <mergeCell ref="I6:I16"/>
  </mergeCells>
  <printOptions horizontalCentered="1"/>
  <pageMargins left="0.590277777777778" right="0.590277777777778" top="1" bottom="0.432638888888889" header="0.236111111111111" footer="0.196527777777778"/>
  <pageSetup paperSize="9" scale="81" firstPageNumber="9" fitToHeight="10" orientation="landscape" useFirstPageNumber="1" horizontalDpi="600"/>
  <headerFooter/>
  <ignoredErrors>
    <ignoredError sqref="C1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showGridLines="0" showZeros="0" workbookViewId="0">
      <selection activeCell="D37" sqref="D37"/>
    </sheetView>
  </sheetViews>
  <sheetFormatPr defaultColWidth="9.10833333333333" defaultRowHeight="14.25" outlineLevelCol="7"/>
  <cols>
    <col min="1" max="1" width="30.775" style="1" customWidth="1"/>
    <col min="2" max="4" width="10.775" style="1" customWidth="1"/>
    <col min="5" max="5" width="30.775" style="1" customWidth="1"/>
    <col min="6" max="8" width="10.775" style="1" customWidth="1"/>
    <col min="9" max="16384" width="9.10833333333333" style="1"/>
  </cols>
  <sheetData>
    <row r="1" ht="17.85" customHeight="1" spans="1:1">
      <c r="A1" s="2" t="s">
        <v>68</v>
      </c>
    </row>
    <row r="2" ht="39.9" customHeight="1" spans="1:8">
      <c r="A2" s="3" t="s">
        <v>114</v>
      </c>
      <c r="B2" s="3"/>
      <c r="C2" s="3"/>
      <c r="D2" s="3"/>
      <c r="E2" s="3"/>
      <c r="F2" s="3"/>
      <c r="G2" s="3"/>
      <c r="H2" s="3"/>
    </row>
    <row r="3" ht="29.25" customHeight="1" spans="1:8">
      <c r="A3" s="4"/>
      <c r="B3" s="4"/>
      <c r="C3" s="4"/>
      <c r="D3" s="4"/>
      <c r="E3" s="4"/>
      <c r="F3" s="4"/>
      <c r="G3" s="4"/>
      <c r="H3" s="5" t="s">
        <v>2</v>
      </c>
    </row>
    <row r="4" ht="31.95" customHeight="1" spans="1:8">
      <c r="A4" s="6" t="s">
        <v>5</v>
      </c>
      <c r="B4" s="7" t="s">
        <v>6</v>
      </c>
      <c r="C4" s="8" t="s">
        <v>115</v>
      </c>
      <c r="D4" s="7" t="s">
        <v>116</v>
      </c>
      <c r="E4" s="6" t="s">
        <v>5</v>
      </c>
      <c r="F4" s="7" t="s">
        <v>6</v>
      </c>
      <c r="G4" s="8" t="s">
        <v>115</v>
      </c>
      <c r="H4" s="7" t="s">
        <v>116</v>
      </c>
    </row>
    <row r="5" ht="30.1" customHeight="1" spans="1:8">
      <c r="A5" s="9" t="s">
        <v>117</v>
      </c>
      <c r="B5" s="10">
        <v>101</v>
      </c>
      <c r="C5" s="10"/>
      <c r="D5" s="10">
        <v>101</v>
      </c>
      <c r="E5" s="9" t="s">
        <v>118</v>
      </c>
      <c r="F5" s="10">
        <f>101-19</f>
        <v>82</v>
      </c>
      <c r="G5" s="10">
        <f>H5-F5</f>
        <v>6</v>
      </c>
      <c r="H5" s="10">
        <v>88</v>
      </c>
    </row>
    <row r="6" ht="30.1" customHeight="1" spans="1:8">
      <c r="A6" s="9" t="s">
        <v>119</v>
      </c>
      <c r="B6" s="10"/>
      <c r="C6" s="10">
        <f>D6-B6</f>
        <v>6</v>
      </c>
      <c r="D6" s="10">
        <v>6</v>
      </c>
      <c r="E6" s="9" t="s">
        <v>120</v>
      </c>
      <c r="F6" s="10"/>
      <c r="G6" s="10"/>
      <c r="H6" s="10"/>
    </row>
    <row r="7" ht="30.1" customHeight="1" spans="1:8">
      <c r="A7" s="9"/>
      <c r="B7" s="10"/>
      <c r="C7" s="10"/>
      <c r="D7" s="10"/>
      <c r="E7" s="9" t="s">
        <v>121</v>
      </c>
      <c r="F7" s="10">
        <v>19</v>
      </c>
      <c r="G7" s="10"/>
      <c r="H7" s="10">
        <v>19</v>
      </c>
    </row>
    <row r="8" ht="30.1" customHeight="1" spans="1:8">
      <c r="A8" s="9" t="s">
        <v>122</v>
      </c>
      <c r="B8" s="10"/>
      <c r="C8" s="10"/>
      <c r="D8" s="10"/>
      <c r="E8" s="9" t="s">
        <v>123</v>
      </c>
      <c r="F8" s="10"/>
      <c r="G8" s="10"/>
      <c r="H8" s="10"/>
    </row>
    <row r="9" ht="30.1" customHeight="1" spans="1:8">
      <c r="A9" s="9"/>
      <c r="B9" s="10"/>
      <c r="C9" s="10"/>
      <c r="D9" s="10"/>
      <c r="E9" s="9"/>
      <c r="F9" s="10"/>
      <c r="G9" s="10"/>
      <c r="H9" s="10"/>
    </row>
    <row r="10" ht="30.1" customHeight="1" spans="1:8">
      <c r="A10" s="11" t="s">
        <v>124</v>
      </c>
      <c r="B10" s="10">
        <f>SUM(B5:B8)</f>
        <v>101</v>
      </c>
      <c r="C10" s="10">
        <f>SUM(C5:C8)</f>
        <v>6</v>
      </c>
      <c r="D10" s="10">
        <f>SUM(D5:D8)</f>
        <v>107</v>
      </c>
      <c r="E10" s="12" t="s">
        <v>125</v>
      </c>
      <c r="F10" s="10">
        <f>SUM(F5:F8)</f>
        <v>101</v>
      </c>
      <c r="G10" s="10">
        <f>SUM(G5:G8)</f>
        <v>6</v>
      </c>
      <c r="H10" s="10">
        <f>SUM(H5:H8)</f>
        <v>107</v>
      </c>
    </row>
    <row r="11" ht="21.9" customHeight="1" spans="1:8">
      <c r="A11" s="13"/>
      <c r="B11" s="13"/>
      <c r="C11" s="13"/>
      <c r="D11" s="13"/>
      <c r="E11" s="13"/>
      <c r="F11" s="13"/>
      <c r="G11" s="13"/>
      <c r="H11" s="13"/>
    </row>
    <row r="12" spans="1:8">
      <c r="A12" s="13"/>
      <c r="B12" s="13"/>
      <c r="C12" s="13"/>
      <c r="D12" s="13"/>
      <c r="E12" s="13"/>
      <c r="F12" s="13"/>
      <c r="G12" s="13"/>
      <c r="H12" s="13"/>
    </row>
    <row r="13" spans="1:8">
      <c r="A13" s="13"/>
      <c r="B13" s="13"/>
      <c r="C13" s="13"/>
      <c r="D13" s="13"/>
      <c r="E13" s="13"/>
      <c r="F13" s="13"/>
      <c r="G13" s="13"/>
      <c r="H13" s="13"/>
    </row>
    <row r="14" spans="1:8">
      <c r="A14" s="13"/>
      <c r="B14" s="13"/>
      <c r="C14" s="13"/>
      <c r="D14" s="13"/>
      <c r="E14" s="13"/>
      <c r="F14" s="13"/>
      <c r="G14" s="13">
        <f>G10-C10</f>
        <v>0</v>
      </c>
      <c r="H14" s="13"/>
    </row>
    <row r="15" spans="1:8">
      <c r="A15" s="13"/>
      <c r="B15" s="13"/>
      <c r="C15" s="13"/>
      <c r="D15" s="13"/>
      <c r="E15" s="13"/>
      <c r="F15" s="13"/>
      <c r="G15" s="13"/>
      <c r="H15" s="13"/>
    </row>
    <row r="16" spans="1:8">
      <c r="A16" s="13"/>
      <c r="B16" s="13"/>
      <c r="C16" s="13"/>
      <c r="D16" s="13"/>
      <c r="E16" s="13"/>
      <c r="F16" s="13"/>
      <c r="G16" s="13"/>
      <c r="H16" s="13"/>
    </row>
    <row r="17" spans="1:8">
      <c r="A17" s="13"/>
      <c r="B17" s="13"/>
      <c r="C17" s="13"/>
      <c r="D17" s="13"/>
      <c r="E17" s="13"/>
      <c r="F17" s="13"/>
      <c r="G17" s="13"/>
      <c r="H17" s="13"/>
    </row>
    <row r="18" spans="1:8">
      <c r="A18" s="13"/>
      <c r="B18" s="13"/>
      <c r="C18" s="13"/>
      <c r="D18" s="13"/>
      <c r="E18" s="13"/>
      <c r="F18" s="13"/>
      <c r="G18" s="13"/>
      <c r="H18" s="13"/>
    </row>
    <row r="19" spans="1:8">
      <c r="A19" s="13"/>
      <c r="B19" s="13"/>
      <c r="C19" s="13"/>
      <c r="D19" s="13"/>
      <c r="E19" s="13"/>
      <c r="F19" s="13"/>
      <c r="G19" s="13"/>
      <c r="H19" s="13"/>
    </row>
    <row r="20" spans="1:8">
      <c r="A20" s="13"/>
      <c r="B20" s="13"/>
      <c r="C20" s="13"/>
      <c r="D20" s="13"/>
      <c r="E20" s="13"/>
      <c r="F20" s="13"/>
      <c r="G20" s="13"/>
      <c r="H20" s="13"/>
    </row>
    <row r="21" spans="1:8">
      <c r="A21" s="13"/>
      <c r="B21" s="13"/>
      <c r="C21" s="13"/>
      <c r="D21" s="13"/>
      <c r="E21" s="13"/>
      <c r="F21" s="13"/>
      <c r="G21" s="13"/>
      <c r="H21" s="13"/>
    </row>
    <row r="22" spans="1:8">
      <c r="A22" s="13"/>
      <c r="B22" s="13"/>
      <c r="C22" s="13"/>
      <c r="D22" s="13"/>
      <c r="E22" s="13"/>
      <c r="F22" s="13"/>
      <c r="G22" s="13"/>
      <c r="H22" s="13"/>
    </row>
    <row r="23" spans="1:8">
      <c r="A23" s="13"/>
      <c r="B23" s="13"/>
      <c r="C23" s="13"/>
      <c r="D23" s="13"/>
      <c r="E23" s="13"/>
      <c r="F23" s="13"/>
      <c r="G23" s="13"/>
      <c r="H23" s="13"/>
    </row>
    <row r="24" spans="1:8">
      <c r="A24" s="13"/>
      <c r="B24" s="13"/>
      <c r="C24" s="13"/>
      <c r="D24" s="13"/>
      <c r="E24" s="13"/>
      <c r="F24" s="13"/>
      <c r="G24" s="13"/>
      <c r="H24" s="13"/>
    </row>
    <row r="25" spans="1:8">
      <c r="A25" s="13"/>
      <c r="B25" s="13"/>
      <c r="C25" s="13"/>
      <c r="D25" s="13"/>
      <c r="E25" s="13"/>
      <c r="F25" s="13"/>
      <c r="G25" s="13"/>
      <c r="H25" s="13"/>
    </row>
    <row r="26" spans="1:8">
      <c r="A26" s="13"/>
      <c r="B26" s="13"/>
      <c r="C26" s="13"/>
      <c r="D26" s="13"/>
      <c r="E26" s="13"/>
      <c r="F26" s="13"/>
      <c r="G26" s="13"/>
      <c r="H26" s="13"/>
    </row>
    <row r="27" spans="1:8">
      <c r="A27" s="13"/>
      <c r="B27" s="13"/>
      <c r="C27" s="13"/>
      <c r="D27" s="13"/>
      <c r="E27" s="13"/>
      <c r="F27" s="13"/>
      <c r="G27" s="13"/>
      <c r="H27" s="13"/>
    </row>
    <row r="28" spans="1:8">
      <c r="A28" s="13"/>
      <c r="B28" s="13"/>
      <c r="C28" s="13"/>
      <c r="D28" s="13"/>
      <c r="E28" s="13"/>
      <c r="F28" s="13"/>
      <c r="G28" s="13"/>
      <c r="H28" s="13"/>
    </row>
    <row r="29" spans="1:8">
      <c r="A29" s="13"/>
      <c r="B29" s="13"/>
      <c r="C29" s="13"/>
      <c r="D29" s="13"/>
      <c r="E29" s="13"/>
      <c r="F29" s="13"/>
      <c r="G29" s="13"/>
      <c r="H29" s="13"/>
    </row>
    <row r="30" spans="1:8">
      <c r="A30" s="13"/>
      <c r="B30" s="13"/>
      <c r="C30" s="13"/>
      <c r="D30" s="13"/>
      <c r="E30" s="13"/>
      <c r="F30" s="13"/>
      <c r="G30" s="13"/>
      <c r="H30" s="13"/>
    </row>
    <row r="31" spans="1:8">
      <c r="A31" s="13"/>
      <c r="B31" s="13"/>
      <c r="C31" s="13"/>
      <c r="D31" s="13"/>
      <c r="E31" s="13"/>
      <c r="F31" s="13"/>
      <c r="G31" s="13"/>
      <c r="H31" s="13"/>
    </row>
    <row r="32" spans="1:8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/>
      <c r="B34" s="13"/>
      <c r="C34" s="13"/>
      <c r="D34" s="13"/>
      <c r="E34" s="13"/>
      <c r="F34" s="13"/>
      <c r="G34" s="13"/>
      <c r="H34" s="13"/>
    </row>
    <row r="35" spans="1:8">
      <c r="A35" s="13"/>
      <c r="B35" s="13"/>
      <c r="C35" s="13"/>
      <c r="D35" s="13"/>
      <c r="E35" s="13"/>
      <c r="F35" s="13"/>
      <c r="G35" s="13"/>
      <c r="H35" s="13"/>
    </row>
    <row r="36" spans="1:8">
      <c r="A36" s="13"/>
      <c r="B36" s="13"/>
      <c r="C36" s="13"/>
      <c r="D36" s="13"/>
      <c r="E36" s="13"/>
      <c r="F36" s="13"/>
      <c r="G36" s="13"/>
      <c r="H36" s="13"/>
    </row>
    <row r="37" spans="1:8">
      <c r="A37" s="13"/>
      <c r="B37" s="13"/>
      <c r="C37" s="13"/>
      <c r="D37" s="13"/>
      <c r="E37" s="13"/>
      <c r="F37" s="13"/>
      <c r="G37" s="13"/>
      <c r="H37" s="13"/>
    </row>
    <row r="38" spans="1:8">
      <c r="A38" s="13"/>
      <c r="B38" s="13"/>
      <c r="C38" s="13"/>
      <c r="D38" s="13"/>
      <c r="E38" s="13"/>
      <c r="F38" s="13"/>
      <c r="G38" s="13"/>
      <c r="H38" s="13"/>
    </row>
    <row r="39" spans="1:8">
      <c r="A39" s="13"/>
      <c r="B39" s="13"/>
      <c r="C39" s="13"/>
      <c r="D39" s="13"/>
      <c r="E39" s="13"/>
      <c r="F39" s="13"/>
      <c r="G39" s="13"/>
      <c r="H39" s="13"/>
    </row>
    <row r="40" spans="1:8">
      <c r="A40" s="13"/>
      <c r="B40" s="13"/>
      <c r="C40" s="13"/>
      <c r="D40" s="13"/>
      <c r="E40" s="13"/>
      <c r="F40" s="13"/>
      <c r="G40" s="13"/>
      <c r="H40" s="13"/>
    </row>
    <row r="41" spans="1:8">
      <c r="A41" s="13"/>
      <c r="B41" s="13"/>
      <c r="C41" s="13"/>
      <c r="D41" s="13"/>
      <c r="E41" s="13"/>
      <c r="F41" s="13"/>
      <c r="G41" s="13"/>
      <c r="H41" s="13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>
      <c r="A43" s="13"/>
      <c r="B43" s="13"/>
      <c r="C43" s="13"/>
      <c r="D43" s="13"/>
      <c r="E43" s="13"/>
      <c r="F43" s="13"/>
      <c r="G43" s="13"/>
      <c r="H43" s="13"/>
    </row>
    <row r="44" spans="1:8">
      <c r="A44" s="13"/>
      <c r="B44" s="13"/>
      <c r="C44" s="13"/>
      <c r="D44" s="13"/>
      <c r="E44" s="13"/>
      <c r="F44" s="13"/>
      <c r="G44" s="13"/>
      <c r="H44" s="13"/>
    </row>
    <row r="45" spans="1:8">
      <c r="A45" s="13"/>
      <c r="B45" s="13"/>
      <c r="C45" s="13"/>
      <c r="D45" s="13"/>
      <c r="E45" s="13"/>
      <c r="F45" s="13"/>
      <c r="G45" s="13"/>
      <c r="H45" s="13"/>
    </row>
    <row r="46" spans="1:8">
      <c r="A46" s="13"/>
      <c r="B46" s="13"/>
      <c r="C46" s="13"/>
      <c r="D46" s="13"/>
      <c r="E46" s="13"/>
      <c r="F46" s="13"/>
      <c r="G46" s="13"/>
      <c r="H46" s="13"/>
    </row>
    <row r="47" spans="1:8">
      <c r="A47" s="13"/>
      <c r="B47" s="13"/>
      <c r="C47" s="13"/>
      <c r="D47" s="13"/>
      <c r="E47" s="13"/>
      <c r="F47" s="13"/>
      <c r="G47" s="13"/>
      <c r="H47" s="13"/>
    </row>
    <row r="48" spans="1:8">
      <c r="A48" s="13"/>
      <c r="B48" s="13"/>
      <c r="C48" s="13"/>
      <c r="D48" s="13"/>
      <c r="E48" s="13"/>
      <c r="F48" s="13"/>
      <c r="G48" s="13"/>
      <c r="H48" s="13"/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13"/>
      <c r="B50" s="13"/>
      <c r="C50" s="13"/>
      <c r="D50" s="13"/>
      <c r="E50" s="13"/>
      <c r="F50" s="13"/>
      <c r="G50" s="13"/>
      <c r="H50" s="13"/>
    </row>
    <row r="51" spans="1:8">
      <c r="A51" s="13"/>
      <c r="B51" s="13"/>
      <c r="C51" s="13"/>
      <c r="D51" s="13"/>
      <c r="E51" s="13"/>
      <c r="F51" s="13"/>
      <c r="G51" s="13"/>
      <c r="H51" s="13"/>
    </row>
    <row r="52" spans="1:8">
      <c r="A52" s="13"/>
      <c r="B52" s="13"/>
      <c r="C52" s="13"/>
      <c r="D52" s="13"/>
      <c r="E52" s="13"/>
      <c r="F52" s="13"/>
      <c r="G52" s="13"/>
      <c r="H52" s="13"/>
    </row>
    <row r="53" spans="1:8">
      <c r="A53" s="13"/>
      <c r="B53" s="13"/>
      <c r="C53" s="13"/>
      <c r="D53" s="13"/>
      <c r="E53" s="13"/>
      <c r="F53" s="13"/>
      <c r="G53" s="13"/>
      <c r="H53" s="13"/>
    </row>
    <row r="54" spans="1:8">
      <c r="A54" s="13"/>
      <c r="B54" s="13"/>
      <c r="C54" s="13"/>
      <c r="D54" s="13"/>
      <c r="E54" s="13"/>
      <c r="F54" s="13"/>
      <c r="G54" s="13"/>
      <c r="H54" s="13"/>
    </row>
    <row r="55" spans="1:8">
      <c r="A55" s="13"/>
      <c r="B55" s="13"/>
      <c r="C55" s="13"/>
      <c r="D55" s="13"/>
      <c r="E55" s="13"/>
      <c r="F55" s="13"/>
      <c r="G55" s="13"/>
      <c r="H55" s="13"/>
    </row>
    <row r="56" spans="1:8">
      <c r="A56" s="13"/>
      <c r="B56" s="13"/>
      <c r="C56" s="13"/>
      <c r="D56" s="13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  <row r="58" spans="1:8">
      <c r="A58" s="13"/>
      <c r="B58" s="13"/>
      <c r="C58" s="13"/>
      <c r="D58" s="13"/>
      <c r="E58" s="13"/>
      <c r="F58" s="13"/>
      <c r="G58" s="13"/>
      <c r="H58" s="13"/>
    </row>
    <row r="59" spans="1:8">
      <c r="A59" s="13"/>
      <c r="B59" s="13"/>
      <c r="C59" s="13"/>
      <c r="D59" s="13"/>
      <c r="E59" s="13"/>
      <c r="F59" s="13"/>
      <c r="G59" s="13"/>
      <c r="H59" s="13"/>
    </row>
  </sheetData>
  <mergeCells count="2">
    <mergeCell ref="A2:H2"/>
    <mergeCell ref="A3:F3"/>
  </mergeCells>
  <printOptions horizontalCentered="1"/>
  <pageMargins left="0.393055555555556" right="0.275" top="0.826388888888889" bottom="0.55" header="0.393055555555556" footer="0.313888888888889"/>
  <pageSetup paperSize="9" firstPageNumber="14" orientation="landscape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7"/>
  <sheetViews>
    <sheetView showGridLines="0" showZeros="0" workbookViewId="0">
      <selection activeCell="H5" sqref="H5"/>
    </sheetView>
  </sheetViews>
  <sheetFormatPr defaultColWidth="9.10833333333333" defaultRowHeight="14.25"/>
  <cols>
    <col min="1" max="1" width="34.625" style="1" customWidth="1"/>
    <col min="2" max="4" width="13.625" style="1" customWidth="1"/>
    <col min="5" max="5" width="34.625" style="1" customWidth="1"/>
    <col min="6" max="8" width="13.625" style="1" customWidth="1"/>
    <col min="9" max="10" width="12.625" style="1"/>
    <col min="11" max="11" width="28.1083333333333" style="1" customWidth="1"/>
    <col min="12" max="16384" width="9.10833333333333" style="1"/>
  </cols>
  <sheetData>
    <row r="1" ht="18.2" customHeight="1" spans="1:1">
      <c r="A1" s="2" t="s">
        <v>26</v>
      </c>
    </row>
    <row r="2" ht="39.9" customHeight="1" spans="1:8">
      <c r="A2" s="3" t="s">
        <v>27</v>
      </c>
      <c r="B2" s="3"/>
      <c r="C2" s="3"/>
      <c r="D2" s="3"/>
      <c r="E2" s="3"/>
      <c r="F2" s="3"/>
      <c r="G2" s="3"/>
      <c r="H2" s="3"/>
    </row>
    <row r="3" ht="25.85" customHeight="1" spans="1:8">
      <c r="A3" s="4"/>
      <c r="B3" s="4"/>
      <c r="C3" s="4"/>
      <c r="D3" s="4"/>
      <c r="E3" s="4"/>
      <c r="F3" s="4"/>
      <c r="G3" s="4"/>
      <c r="H3" s="4" t="s">
        <v>2</v>
      </c>
    </row>
    <row r="4" ht="28" customHeight="1" spans="1:8">
      <c r="A4" s="6" t="s">
        <v>5</v>
      </c>
      <c r="B4" s="34" t="s">
        <v>6</v>
      </c>
      <c r="C4" s="54" t="s">
        <v>7</v>
      </c>
      <c r="D4" s="34" t="s">
        <v>8</v>
      </c>
      <c r="E4" s="6" t="s">
        <v>5</v>
      </c>
      <c r="F4" s="34" t="s">
        <v>6</v>
      </c>
      <c r="G4" s="54" t="s">
        <v>7</v>
      </c>
      <c r="H4" s="34" t="s">
        <v>8</v>
      </c>
    </row>
    <row r="5" s="52" customFormat="1" ht="28" customHeight="1" spans="1:8">
      <c r="A5" s="35" t="s">
        <v>28</v>
      </c>
      <c r="B5" s="56">
        <f>SUM(B6:B12)</f>
        <v>45439</v>
      </c>
      <c r="C5" s="56">
        <f>D5-B5</f>
        <v>-2673</v>
      </c>
      <c r="D5" s="56">
        <f>SUM(D6:D12)</f>
        <v>42766</v>
      </c>
      <c r="E5" s="98" t="s">
        <v>29</v>
      </c>
      <c r="F5" s="99">
        <f>SUM(F6:F11)</f>
        <v>40644</v>
      </c>
      <c r="G5" s="99">
        <f>SUM(G6:G11)</f>
        <v>304401</v>
      </c>
      <c r="H5" s="99">
        <f>SUM(H6:H11)</f>
        <v>345045</v>
      </c>
    </row>
    <row r="6" ht="28" customHeight="1" spans="1:13">
      <c r="A6" s="9" t="s">
        <v>30</v>
      </c>
      <c r="B6" s="58">
        <v>24960</v>
      </c>
      <c r="C6" s="58">
        <f t="shared" ref="C5:C13" si="0">D6-B6</f>
        <v>-1933</v>
      </c>
      <c r="D6" s="58">
        <v>23027</v>
      </c>
      <c r="E6" s="9" t="s">
        <v>31</v>
      </c>
      <c r="F6" s="58">
        <v>464</v>
      </c>
      <c r="G6" s="58">
        <f t="shared" ref="G6:G11" si="1">H6-F6</f>
        <v>56</v>
      </c>
      <c r="H6" s="58">
        <v>520</v>
      </c>
      <c r="K6" s="63"/>
      <c r="L6" s="63"/>
      <c r="M6" s="13"/>
    </row>
    <row r="7" ht="28" customHeight="1" spans="1:13">
      <c r="A7" s="9" t="s">
        <v>32</v>
      </c>
      <c r="B7" s="58">
        <v>1220</v>
      </c>
      <c r="C7" s="58">
        <f t="shared" si="0"/>
        <v>-640</v>
      </c>
      <c r="D7" s="58">
        <v>580</v>
      </c>
      <c r="E7" s="9" t="s">
        <v>33</v>
      </c>
      <c r="F7" s="58"/>
      <c r="G7" s="58">
        <f t="shared" si="1"/>
        <v>722</v>
      </c>
      <c r="H7" s="58">
        <v>722</v>
      </c>
      <c r="K7" s="13"/>
      <c r="L7" s="13"/>
      <c r="M7" s="13"/>
    </row>
    <row r="8" ht="28" customHeight="1" spans="1:13">
      <c r="A8" s="9" t="s">
        <v>34</v>
      </c>
      <c r="B8" s="58">
        <v>560</v>
      </c>
      <c r="C8" s="58">
        <f t="shared" si="0"/>
        <v>3143</v>
      </c>
      <c r="D8" s="58">
        <v>3703</v>
      </c>
      <c r="E8" s="9" t="s">
        <v>35</v>
      </c>
      <c r="F8" s="58">
        <v>20028</v>
      </c>
      <c r="G8" s="58">
        <f t="shared" si="1"/>
        <v>13701</v>
      </c>
      <c r="H8" s="58">
        <v>33729</v>
      </c>
      <c r="K8" s="13"/>
      <c r="L8" s="13"/>
      <c r="M8" s="13"/>
    </row>
    <row r="9" ht="28" customHeight="1" spans="1:13">
      <c r="A9" s="9" t="s">
        <v>36</v>
      </c>
      <c r="B9" s="58">
        <v>35</v>
      </c>
      <c r="C9" s="58">
        <f t="shared" si="0"/>
        <v>728</v>
      </c>
      <c r="D9" s="58">
        <v>763</v>
      </c>
      <c r="E9" s="9" t="s">
        <v>37</v>
      </c>
      <c r="F9" s="58">
        <v>1689</v>
      </c>
      <c r="G9" s="58">
        <f t="shared" si="1"/>
        <v>284011</v>
      </c>
      <c r="H9" s="58">
        <v>285700</v>
      </c>
      <c r="K9" s="13"/>
      <c r="L9" s="13"/>
      <c r="M9" s="13"/>
    </row>
    <row r="10" ht="28" customHeight="1" spans="1:13">
      <c r="A10" s="9" t="s">
        <v>38</v>
      </c>
      <c r="B10" s="58">
        <v>90</v>
      </c>
      <c r="C10" s="58">
        <f t="shared" si="0"/>
        <v>-14</v>
      </c>
      <c r="D10" s="58">
        <v>76</v>
      </c>
      <c r="E10" s="9" t="s">
        <v>39</v>
      </c>
      <c r="F10" s="58">
        <v>18344</v>
      </c>
      <c r="G10" s="58">
        <f t="shared" si="1"/>
        <v>5639</v>
      </c>
      <c r="H10" s="58">
        <v>23983</v>
      </c>
      <c r="K10" s="64"/>
      <c r="L10" s="13"/>
      <c r="M10" s="13"/>
    </row>
    <row r="11" ht="28" customHeight="1" spans="1:13">
      <c r="A11" s="9" t="s">
        <v>40</v>
      </c>
      <c r="B11" s="58">
        <v>18344</v>
      </c>
      <c r="C11" s="58">
        <f t="shared" si="0"/>
        <v>-3727</v>
      </c>
      <c r="D11" s="58">
        <v>14617</v>
      </c>
      <c r="E11" s="9" t="s">
        <v>41</v>
      </c>
      <c r="F11" s="58">
        <v>119</v>
      </c>
      <c r="G11" s="58">
        <f t="shared" si="1"/>
        <v>272</v>
      </c>
      <c r="H11" s="58">
        <v>391</v>
      </c>
      <c r="K11" s="64"/>
      <c r="L11" s="13"/>
      <c r="M11" s="13"/>
    </row>
    <row r="12" s="52" customFormat="1" ht="28" customHeight="1" spans="1:13">
      <c r="A12" s="9" t="s">
        <v>42</v>
      </c>
      <c r="B12" s="58">
        <v>230</v>
      </c>
      <c r="C12" s="58">
        <f t="shared" si="0"/>
        <v>-230</v>
      </c>
      <c r="D12" s="100">
        <v>0</v>
      </c>
      <c r="E12" s="9"/>
      <c r="F12" s="58"/>
      <c r="G12" s="58"/>
      <c r="H12" s="58"/>
      <c r="M12" s="63"/>
    </row>
    <row r="13" s="52" customFormat="1" ht="28" customHeight="1" spans="1:13">
      <c r="A13" s="9"/>
      <c r="B13" s="58"/>
      <c r="C13" s="58"/>
      <c r="D13" s="100"/>
      <c r="E13" s="9"/>
      <c r="F13" s="58"/>
      <c r="G13" s="58"/>
      <c r="H13" s="58"/>
      <c r="M13" s="63"/>
    </row>
    <row r="14" s="52" customFormat="1" ht="28" customHeight="1" spans="1:13">
      <c r="A14" s="35" t="s">
        <v>43</v>
      </c>
      <c r="B14" s="56">
        <v>699</v>
      </c>
      <c r="C14" s="56">
        <f>D14-B14</f>
        <v>3072</v>
      </c>
      <c r="D14" s="56">
        <v>3771</v>
      </c>
      <c r="E14" s="35" t="s">
        <v>44</v>
      </c>
      <c r="F14" s="56">
        <v>396</v>
      </c>
      <c r="G14" s="56">
        <f>H14-F14</f>
        <v>-396</v>
      </c>
      <c r="H14" s="56">
        <v>0</v>
      </c>
      <c r="M14" s="63"/>
    </row>
    <row r="15" ht="28" customHeight="1" spans="1:13">
      <c r="A15" s="35" t="s">
        <v>45</v>
      </c>
      <c r="B15" s="56"/>
      <c r="C15" s="56">
        <f>D15-B15</f>
        <v>363000</v>
      </c>
      <c r="D15" s="56">
        <v>363000</v>
      </c>
      <c r="E15" s="101" t="s">
        <v>46</v>
      </c>
      <c r="F15" s="56">
        <v>4071</v>
      </c>
      <c r="G15" s="56">
        <f>H15-F15</f>
        <v>64520</v>
      </c>
      <c r="H15" s="56">
        <v>68591</v>
      </c>
      <c r="M15" s="13"/>
    </row>
    <row r="16" s="52" customFormat="1" ht="28" customHeight="1" spans="1:13">
      <c r="A16" s="35" t="s">
        <v>47</v>
      </c>
      <c r="B16" s="102">
        <v>4273</v>
      </c>
      <c r="C16" s="103">
        <f>D16-B16</f>
        <v>5715</v>
      </c>
      <c r="D16" s="56">
        <v>9988</v>
      </c>
      <c r="E16" s="101" t="s">
        <v>48</v>
      </c>
      <c r="F16" s="56">
        <v>5300</v>
      </c>
      <c r="G16" s="56">
        <f>H16-F16</f>
        <v>589</v>
      </c>
      <c r="H16" s="56">
        <v>5889</v>
      </c>
      <c r="M16" s="63"/>
    </row>
    <row r="17" ht="28" customHeight="1" spans="1:13">
      <c r="A17" s="35"/>
      <c r="B17" s="56"/>
      <c r="C17" s="56"/>
      <c r="D17" s="58"/>
      <c r="E17" s="101"/>
      <c r="F17" s="56"/>
      <c r="G17" s="56"/>
      <c r="H17" s="58"/>
      <c r="M17" s="13"/>
    </row>
    <row r="18" s="52" customFormat="1" ht="28" customHeight="1" spans="1:13">
      <c r="A18" s="11" t="s">
        <v>24</v>
      </c>
      <c r="B18" s="56">
        <f>B5+B14+B15+B16</f>
        <v>50411</v>
      </c>
      <c r="C18" s="56">
        <f>C5+C14+C15+C16</f>
        <v>369114</v>
      </c>
      <c r="D18" s="56">
        <f>D5+D14+D15+D16</f>
        <v>419525</v>
      </c>
      <c r="E18" s="12" t="s">
        <v>25</v>
      </c>
      <c r="F18" s="56">
        <f>F5+F14+F16+F15</f>
        <v>50411</v>
      </c>
      <c r="G18" s="56">
        <f>H18-F18</f>
        <v>369114</v>
      </c>
      <c r="H18" s="56">
        <f>H5+H14+H16+H15</f>
        <v>419525</v>
      </c>
      <c r="M18" s="63"/>
    </row>
    <row r="19" ht="21.9" customHeight="1" spans="1:8">
      <c r="A19" s="13"/>
      <c r="B19" s="13"/>
      <c r="C19" s="13"/>
      <c r="D19" s="13"/>
      <c r="E19" s="13"/>
      <c r="F19" s="13"/>
      <c r="G19" s="13"/>
      <c r="H19" s="13"/>
    </row>
    <row r="20" spans="1:8">
      <c r="A20" s="13"/>
      <c r="B20" s="13"/>
      <c r="C20" s="13"/>
      <c r="D20" s="13"/>
      <c r="E20" s="13"/>
      <c r="F20" s="13"/>
      <c r="G20" s="13"/>
      <c r="H20" s="13"/>
    </row>
    <row r="21" spans="1:8">
      <c r="A21" s="13"/>
      <c r="B21" s="13"/>
      <c r="C21" s="13"/>
      <c r="D21" s="13"/>
      <c r="E21" s="13"/>
      <c r="F21" s="13"/>
      <c r="G21" s="13"/>
      <c r="H21" s="13"/>
    </row>
    <row r="22" spans="1:8">
      <c r="A22" s="13"/>
      <c r="B22" s="13"/>
      <c r="C22" s="13"/>
      <c r="D22" s="13"/>
      <c r="E22" s="13"/>
      <c r="F22" s="13"/>
      <c r="G22" s="13"/>
      <c r="H22" s="13"/>
    </row>
    <row r="23" spans="1:8">
      <c r="A23" s="13"/>
      <c r="B23" s="13"/>
      <c r="C23" s="13"/>
      <c r="D23" s="13"/>
      <c r="E23" s="13"/>
      <c r="F23" s="13"/>
      <c r="G23" s="13"/>
      <c r="H23" s="13"/>
    </row>
    <row r="24" spans="1:8">
      <c r="A24" s="13"/>
      <c r="B24" s="13"/>
      <c r="C24" s="13"/>
      <c r="D24" s="13"/>
      <c r="E24" s="13"/>
      <c r="F24" s="13"/>
      <c r="G24" s="13"/>
      <c r="H24" s="13"/>
    </row>
    <row r="25" spans="1:8">
      <c r="A25" s="13"/>
      <c r="B25" s="13"/>
      <c r="C25" s="13"/>
      <c r="D25" s="13"/>
      <c r="E25" s="13"/>
      <c r="F25" s="13"/>
      <c r="G25" s="13"/>
      <c r="H25" s="13"/>
    </row>
    <row r="26" spans="1:8">
      <c r="A26" s="13"/>
      <c r="B26" s="13"/>
      <c r="C26" s="13"/>
      <c r="D26" s="13"/>
      <c r="E26" s="13"/>
      <c r="F26" s="13"/>
      <c r="G26" s="13"/>
      <c r="H26" s="13"/>
    </row>
    <row r="27" spans="1:8">
      <c r="A27" s="13"/>
      <c r="B27" s="13"/>
      <c r="C27" s="13"/>
      <c r="D27" s="13"/>
      <c r="E27" s="13"/>
      <c r="F27" s="13"/>
      <c r="G27" s="13"/>
      <c r="H27" s="13"/>
    </row>
    <row r="28" spans="1:8">
      <c r="A28" s="13"/>
      <c r="B28" s="13"/>
      <c r="C28" s="13"/>
      <c r="D28" s="13"/>
      <c r="E28" s="13"/>
      <c r="F28" s="13"/>
      <c r="G28" s="13"/>
      <c r="H28" s="13"/>
    </row>
    <row r="29" spans="1:8">
      <c r="A29" s="13"/>
      <c r="B29" s="13"/>
      <c r="C29" s="13"/>
      <c r="D29" s="13"/>
      <c r="E29" s="13"/>
      <c r="F29" s="13"/>
      <c r="G29" s="13"/>
      <c r="H29" s="13"/>
    </row>
    <row r="30" spans="1:8">
      <c r="A30" s="13"/>
      <c r="B30" s="13"/>
      <c r="C30" s="13"/>
      <c r="D30" s="13"/>
      <c r="E30" s="13"/>
      <c r="F30" s="13"/>
      <c r="G30" s="13"/>
      <c r="H30" s="13"/>
    </row>
    <row r="31" spans="1:8">
      <c r="A31" s="13"/>
      <c r="B31" s="13"/>
      <c r="C31" s="13"/>
      <c r="D31" s="13"/>
      <c r="E31" s="13"/>
      <c r="F31" s="13"/>
      <c r="G31" s="13"/>
      <c r="H31" s="13"/>
    </row>
    <row r="32" spans="1:8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/>
      <c r="B34" s="13"/>
      <c r="C34" s="13"/>
      <c r="D34" s="13"/>
      <c r="E34" s="13"/>
      <c r="F34" s="13"/>
      <c r="G34" s="13"/>
      <c r="H34" s="13"/>
    </row>
    <row r="35" spans="1:8">
      <c r="A35" s="13"/>
      <c r="B35" s="13"/>
      <c r="C35" s="13"/>
      <c r="D35" s="13"/>
      <c r="E35" s="13"/>
      <c r="F35" s="13"/>
      <c r="G35" s="13"/>
      <c r="H35" s="13"/>
    </row>
    <row r="36" spans="1:8">
      <c r="A36" s="13"/>
      <c r="B36" s="13"/>
      <c r="C36" s="13"/>
      <c r="D36" s="13"/>
      <c r="E36" s="13"/>
      <c r="F36" s="13"/>
      <c r="G36" s="13"/>
      <c r="H36" s="13"/>
    </row>
    <row r="37" spans="1:8">
      <c r="A37" s="13"/>
      <c r="B37" s="13"/>
      <c r="C37" s="13"/>
      <c r="D37" s="13"/>
      <c r="E37" s="13"/>
      <c r="F37" s="13"/>
      <c r="G37" s="13"/>
      <c r="H37" s="13"/>
    </row>
    <row r="38" spans="1:8">
      <c r="A38" s="13"/>
      <c r="B38" s="13"/>
      <c r="C38" s="13"/>
      <c r="D38" s="13"/>
      <c r="E38" s="13"/>
      <c r="F38" s="13"/>
      <c r="G38" s="13"/>
      <c r="H38" s="13"/>
    </row>
    <row r="39" spans="1:8">
      <c r="A39" s="13"/>
      <c r="B39" s="13"/>
      <c r="C39" s="13"/>
      <c r="D39" s="13"/>
      <c r="E39" s="13"/>
      <c r="F39" s="13"/>
      <c r="G39" s="13"/>
      <c r="H39" s="13"/>
    </row>
    <row r="40" spans="1:8">
      <c r="A40" s="13"/>
      <c r="B40" s="13"/>
      <c r="C40" s="13"/>
      <c r="D40" s="13"/>
      <c r="E40" s="13"/>
      <c r="F40" s="13"/>
      <c r="G40" s="13"/>
      <c r="H40" s="13"/>
    </row>
    <row r="41" spans="1:8">
      <c r="A41" s="13"/>
      <c r="B41" s="13"/>
      <c r="C41" s="13"/>
      <c r="D41" s="13"/>
      <c r="E41" s="13"/>
      <c r="F41" s="13"/>
      <c r="G41" s="13"/>
      <c r="H41" s="13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>
      <c r="A43" s="13"/>
      <c r="B43" s="13"/>
      <c r="C43" s="13"/>
      <c r="D43" s="13"/>
      <c r="E43" s="13"/>
      <c r="F43" s="13"/>
      <c r="G43" s="13"/>
      <c r="H43" s="13"/>
    </row>
    <row r="44" spans="1:8">
      <c r="A44" s="13"/>
      <c r="B44" s="13"/>
      <c r="C44" s="13"/>
      <c r="D44" s="13"/>
      <c r="E44" s="13"/>
      <c r="F44" s="13"/>
      <c r="G44" s="13"/>
      <c r="H44" s="13"/>
    </row>
    <row r="45" spans="1:8">
      <c r="A45" s="13"/>
      <c r="B45" s="13"/>
      <c r="C45" s="13"/>
      <c r="D45" s="13"/>
      <c r="E45" s="13"/>
      <c r="F45" s="13"/>
      <c r="G45" s="13"/>
      <c r="H45" s="13"/>
    </row>
    <row r="46" spans="1:8">
      <c r="A46" s="13"/>
      <c r="B46" s="13"/>
      <c r="C46" s="13"/>
      <c r="D46" s="13"/>
      <c r="E46" s="13"/>
      <c r="F46" s="13"/>
      <c r="G46" s="13"/>
      <c r="H46" s="13"/>
    </row>
    <row r="47" spans="1:8">
      <c r="A47" s="13"/>
      <c r="B47" s="13"/>
      <c r="C47" s="13"/>
      <c r="D47" s="13"/>
      <c r="E47" s="13"/>
      <c r="F47" s="13"/>
      <c r="G47" s="13"/>
      <c r="H47" s="13"/>
    </row>
    <row r="48" spans="1:8">
      <c r="A48" s="13"/>
      <c r="B48" s="13"/>
      <c r="C48" s="13"/>
      <c r="D48" s="13"/>
      <c r="E48" s="13"/>
      <c r="F48" s="13"/>
      <c r="G48" s="13"/>
      <c r="H48" s="13"/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13"/>
      <c r="B50" s="13"/>
      <c r="C50" s="13"/>
      <c r="D50" s="13"/>
      <c r="E50" s="13"/>
      <c r="F50" s="13"/>
      <c r="G50" s="13"/>
      <c r="H50" s="13"/>
    </row>
    <row r="51" spans="1:8">
      <c r="A51" s="13"/>
      <c r="B51" s="13"/>
      <c r="C51" s="13"/>
      <c r="D51" s="13"/>
      <c r="E51" s="13"/>
      <c r="F51" s="13"/>
      <c r="G51" s="13"/>
      <c r="H51" s="13"/>
    </row>
    <row r="52" spans="1:8">
      <c r="A52" s="13"/>
      <c r="B52" s="13"/>
      <c r="C52" s="13"/>
      <c r="D52" s="13"/>
      <c r="E52" s="13"/>
      <c r="F52" s="13"/>
      <c r="G52" s="13"/>
      <c r="H52" s="13"/>
    </row>
    <row r="53" spans="1:8">
      <c r="A53" s="13"/>
      <c r="B53" s="13"/>
      <c r="C53" s="13"/>
      <c r="D53" s="13"/>
      <c r="E53" s="13"/>
      <c r="F53" s="13"/>
      <c r="G53" s="13"/>
      <c r="H53" s="13"/>
    </row>
    <row r="54" spans="1:8">
      <c r="A54" s="13"/>
      <c r="B54" s="13"/>
      <c r="C54" s="13"/>
      <c r="D54" s="13"/>
      <c r="E54" s="13"/>
      <c r="F54" s="13"/>
      <c r="G54" s="13"/>
      <c r="H54" s="13"/>
    </row>
    <row r="55" spans="1:8">
      <c r="A55" s="13"/>
      <c r="B55" s="13"/>
      <c r="C55" s="13"/>
      <c r="D55" s="13"/>
      <c r="E55" s="13"/>
      <c r="F55" s="13"/>
      <c r="G55" s="13"/>
      <c r="H55" s="13"/>
    </row>
    <row r="56" spans="1:8">
      <c r="A56" s="13"/>
      <c r="B56" s="13"/>
      <c r="C56" s="13"/>
      <c r="D56" s="13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  <row r="58" spans="1:8">
      <c r="A58" s="13"/>
      <c r="B58" s="13"/>
      <c r="C58" s="13"/>
      <c r="D58" s="13"/>
      <c r="E58" s="13"/>
      <c r="F58" s="13"/>
      <c r="G58" s="13"/>
      <c r="H58" s="13"/>
    </row>
    <row r="59" spans="1:8">
      <c r="A59" s="13"/>
      <c r="B59" s="13"/>
      <c r="C59" s="13"/>
      <c r="D59" s="13"/>
      <c r="E59" s="13"/>
      <c r="F59" s="13"/>
      <c r="G59" s="13"/>
      <c r="H59" s="13"/>
    </row>
    <row r="60" spans="1:8">
      <c r="A60" s="13"/>
      <c r="B60" s="13"/>
      <c r="C60" s="13"/>
      <c r="D60" s="13"/>
      <c r="E60" s="13"/>
      <c r="F60" s="13"/>
      <c r="G60" s="13"/>
      <c r="H60" s="13"/>
    </row>
    <row r="61" spans="1:8">
      <c r="A61" s="13"/>
      <c r="B61" s="13"/>
      <c r="C61" s="13"/>
      <c r="D61" s="13"/>
      <c r="E61" s="13"/>
      <c r="F61" s="13"/>
      <c r="G61" s="13"/>
      <c r="H61" s="13"/>
    </row>
    <row r="62" spans="1:8">
      <c r="A62" s="13"/>
      <c r="B62" s="13"/>
      <c r="C62" s="13"/>
      <c r="D62" s="13"/>
      <c r="E62" s="13"/>
      <c r="F62" s="13"/>
      <c r="G62" s="13"/>
      <c r="H62" s="13"/>
    </row>
    <row r="63" spans="1:8">
      <c r="A63" s="13"/>
      <c r="B63" s="13"/>
      <c r="C63" s="13"/>
      <c r="D63" s="13"/>
      <c r="E63" s="13"/>
      <c r="F63" s="13"/>
      <c r="G63" s="13"/>
      <c r="H63" s="13"/>
    </row>
    <row r="64" spans="1:8">
      <c r="A64" s="13"/>
      <c r="B64" s="13"/>
      <c r="C64" s="13"/>
      <c r="D64" s="13"/>
      <c r="E64" s="13"/>
      <c r="F64" s="13"/>
      <c r="G64" s="13"/>
      <c r="H64" s="13"/>
    </row>
    <row r="65" spans="1:8">
      <c r="A65" s="13"/>
      <c r="B65" s="13"/>
      <c r="C65" s="13"/>
      <c r="D65" s="13"/>
      <c r="E65" s="13"/>
      <c r="F65" s="13"/>
      <c r="G65" s="13"/>
      <c r="H65" s="13"/>
    </row>
    <row r="66" spans="1:8">
      <c r="A66" s="13"/>
      <c r="B66" s="13"/>
      <c r="C66" s="13"/>
      <c r="D66" s="13"/>
      <c r="E66" s="13"/>
      <c r="F66" s="13"/>
      <c r="G66" s="13"/>
      <c r="H66" s="13"/>
    </row>
    <row r="67" spans="1:8">
      <c r="A67" s="13"/>
      <c r="B67" s="13"/>
      <c r="C67" s="13"/>
      <c r="D67" s="13"/>
      <c r="E67" s="13"/>
      <c r="F67" s="13"/>
      <c r="G67" s="13"/>
      <c r="H67" s="13"/>
    </row>
  </sheetData>
  <mergeCells count="2">
    <mergeCell ref="A2:H2"/>
    <mergeCell ref="A3:F3"/>
  </mergeCells>
  <printOptions horizontalCentered="1"/>
  <pageMargins left="0.393055555555556" right="0.393055555555556" top="0.66875" bottom="0.550694444444444" header="0.393055555555556" footer="0.314583333333333"/>
  <pageSetup paperSize="9" scale="86" firstPageNumber="13" orientation="landscape" useFirstPageNumber="1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51"/>
  <sheetViews>
    <sheetView showGridLines="0" showZeros="0" workbookViewId="0">
      <selection activeCell="C10" sqref="C10"/>
    </sheetView>
  </sheetViews>
  <sheetFormatPr defaultColWidth="9.125" defaultRowHeight="14.25"/>
  <cols>
    <col min="1" max="1" width="34.625" style="30" customWidth="1"/>
    <col min="2" max="4" width="13.625" style="30" customWidth="1"/>
    <col min="5" max="5" width="34.625" style="30" customWidth="1"/>
    <col min="6" max="8" width="13.625" style="30" customWidth="1"/>
    <col min="9" max="16384" width="9.125" style="30"/>
  </cols>
  <sheetData>
    <row r="1" s="30" customFormat="1" ht="18.75" spans="1:1">
      <c r="A1" s="2" t="s">
        <v>49</v>
      </c>
    </row>
    <row r="2" s="30" customFormat="1" ht="39.95" customHeight="1" spans="1:8">
      <c r="A2" s="3" t="s">
        <v>50</v>
      </c>
      <c r="B2" s="3"/>
      <c r="C2" s="3"/>
      <c r="D2" s="3"/>
      <c r="E2" s="3"/>
      <c r="F2" s="3"/>
      <c r="G2" s="3"/>
      <c r="H2" s="3"/>
    </row>
    <row r="3" s="30" customFormat="1" ht="28" customHeight="1" spans="1:8">
      <c r="A3" s="32"/>
      <c r="B3" s="32"/>
      <c r="C3" s="32"/>
      <c r="D3" s="32"/>
      <c r="E3" s="32"/>
      <c r="F3" s="32"/>
      <c r="G3" s="32"/>
      <c r="H3" s="32" t="s">
        <v>2</v>
      </c>
    </row>
    <row r="4" s="30" customFormat="1" ht="28" customHeight="1" spans="1:8">
      <c r="A4" s="33" t="s">
        <v>51</v>
      </c>
      <c r="B4" s="33" t="s">
        <v>6</v>
      </c>
      <c r="C4" s="33" t="s">
        <v>7</v>
      </c>
      <c r="D4" s="34" t="s">
        <v>8</v>
      </c>
      <c r="E4" s="33" t="s">
        <v>51</v>
      </c>
      <c r="F4" s="33" t="s">
        <v>6</v>
      </c>
      <c r="G4" s="33" t="s">
        <v>7</v>
      </c>
      <c r="H4" s="34" t="s">
        <v>8</v>
      </c>
    </row>
    <row r="5" s="31" customFormat="1" ht="28" customHeight="1" spans="1:8">
      <c r="A5" s="11" t="s">
        <v>24</v>
      </c>
      <c r="B5" s="48">
        <f>SUM(B6:B15)</f>
        <v>281953</v>
      </c>
      <c r="C5" s="48">
        <f>D5-B5</f>
        <v>9042</v>
      </c>
      <c r="D5" s="48">
        <f>SUM(D6:D15)</f>
        <v>290995</v>
      </c>
      <c r="E5" s="12" t="s">
        <v>25</v>
      </c>
      <c r="F5" s="36">
        <f>SUM(F6:F13)</f>
        <v>244184</v>
      </c>
      <c r="G5" s="36">
        <f>H5-F5</f>
        <v>-8974</v>
      </c>
      <c r="H5" s="36">
        <f>SUM(H6:H13)</f>
        <v>235210</v>
      </c>
    </row>
    <row r="6" s="30" customFormat="1" ht="28" customHeight="1" spans="1:8">
      <c r="A6" s="37" t="s">
        <v>52</v>
      </c>
      <c r="B6" s="38"/>
      <c r="C6" s="38"/>
      <c r="D6" s="38"/>
      <c r="E6" s="39" t="s">
        <v>53</v>
      </c>
      <c r="F6" s="93"/>
      <c r="G6" s="93">
        <v>0</v>
      </c>
      <c r="H6" s="93"/>
    </row>
    <row r="7" s="30" customFormat="1" ht="28" customHeight="1" spans="1:8">
      <c r="A7" s="37" t="s">
        <v>54</v>
      </c>
      <c r="B7" s="43"/>
      <c r="C7" s="38">
        <f>D7-B7</f>
        <v>0</v>
      </c>
      <c r="D7" s="43"/>
      <c r="E7" s="39" t="s">
        <v>55</v>
      </c>
      <c r="F7" s="93"/>
      <c r="G7" s="93">
        <f t="shared" ref="G7:G13" si="0">H7-F7</f>
        <v>0</v>
      </c>
      <c r="H7" s="93"/>
    </row>
    <row r="8" s="92" customFormat="1" ht="28" customHeight="1" spans="1:8">
      <c r="A8" s="37" t="s">
        <v>56</v>
      </c>
      <c r="B8" s="43">
        <v>65547</v>
      </c>
      <c r="C8" s="38">
        <f>D8-B8</f>
        <v>-2435</v>
      </c>
      <c r="D8" s="43">
        <v>63112</v>
      </c>
      <c r="E8" s="45" t="s">
        <v>57</v>
      </c>
      <c r="F8" s="43">
        <v>50136</v>
      </c>
      <c r="G8" s="93">
        <f t="shared" si="0"/>
        <v>-508</v>
      </c>
      <c r="H8" s="43">
        <v>49628</v>
      </c>
    </row>
    <row r="9" s="92" customFormat="1" ht="28" customHeight="1" spans="1:8">
      <c r="A9" s="37" t="s">
        <v>58</v>
      </c>
      <c r="B9" s="38"/>
      <c r="C9" s="38"/>
      <c r="D9" s="38"/>
      <c r="E9" s="45" t="s">
        <v>59</v>
      </c>
      <c r="F9" s="40"/>
      <c r="G9" s="40">
        <v>0</v>
      </c>
      <c r="H9" s="40"/>
    </row>
    <row r="10" s="30" customFormat="1" ht="28" customHeight="1" spans="1:8">
      <c r="A10" s="37" t="s">
        <v>60</v>
      </c>
      <c r="B10" s="38"/>
      <c r="C10" s="38">
        <v>0</v>
      </c>
      <c r="D10" s="38"/>
      <c r="E10" s="45" t="s">
        <v>61</v>
      </c>
      <c r="F10" s="40"/>
      <c r="G10" s="40">
        <v>0</v>
      </c>
      <c r="H10" s="40"/>
    </row>
    <row r="11" s="30" customFormat="1" ht="28" customHeight="1" spans="1:8">
      <c r="A11" s="46" t="s">
        <v>62</v>
      </c>
      <c r="B11" s="43">
        <v>13348</v>
      </c>
      <c r="C11" s="38">
        <f>D11-B11</f>
        <v>1953</v>
      </c>
      <c r="D11" s="43">
        <v>15301</v>
      </c>
      <c r="E11" s="45" t="s">
        <v>63</v>
      </c>
      <c r="F11" s="43">
        <v>7890</v>
      </c>
      <c r="G11" s="93">
        <f>H11-F11</f>
        <v>53</v>
      </c>
      <c r="H11" s="43">
        <v>7943</v>
      </c>
    </row>
    <row r="12" s="30" customFormat="1" ht="28" customHeight="1" spans="1:8">
      <c r="A12" s="37" t="s">
        <v>64</v>
      </c>
      <c r="B12" s="43">
        <v>54884</v>
      </c>
      <c r="C12" s="38">
        <f>D12-B12</f>
        <v>0</v>
      </c>
      <c r="D12" s="43">
        <v>54884</v>
      </c>
      <c r="E12" s="45" t="s">
        <v>65</v>
      </c>
      <c r="F12" s="43">
        <v>42874</v>
      </c>
      <c r="G12" s="93">
        <f t="shared" si="0"/>
        <v>-3402</v>
      </c>
      <c r="H12" s="43">
        <v>39472</v>
      </c>
    </row>
    <row r="13" s="30" customFormat="1" ht="28" customHeight="1" spans="1:8">
      <c r="A13" s="37" t="s">
        <v>66</v>
      </c>
      <c r="B13" s="43">
        <v>148174</v>
      </c>
      <c r="C13" s="38">
        <f>D13-B13</f>
        <v>9524</v>
      </c>
      <c r="D13" s="43">
        <v>157698</v>
      </c>
      <c r="E13" s="45" t="s">
        <v>67</v>
      </c>
      <c r="F13" s="43">
        <v>143284</v>
      </c>
      <c r="G13" s="93">
        <f t="shared" si="0"/>
        <v>-5117</v>
      </c>
      <c r="H13" s="43">
        <v>138167</v>
      </c>
    </row>
    <row r="14" s="30" customFormat="1" ht="28" customHeight="1" spans="1:239">
      <c r="A14" s="37"/>
      <c r="B14" s="43"/>
      <c r="C14" s="38"/>
      <c r="D14" s="43"/>
      <c r="E14" s="97"/>
      <c r="F14" s="97"/>
      <c r="G14" s="97"/>
      <c r="H14" s="97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</row>
    <row r="15" s="30" customFormat="1" ht="28" customHeight="1" spans="1:239">
      <c r="A15" s="11"/>
      <c r="B15" s="38"/>
      <c r="C15" s="38"/>
      <c r="D15" s="38"/>
      <c r="E15" s="12"/>
      <c r="F15" s="97"/>
      <c r="G15" s="97"/>
      <c r="H15" s="97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</row>
    <row r="16" s="30" customFormat="1" spans="1:8">
      <c r="A16" s="51"/>
      <c r="B16" s="51"/>
      <c r="C16" s="51"/>
      <c r="D16" s="51"/>
      <c r="E16" s="51"/>
      <c r="F16" s="51"/>
      <c r="G16" s="51"/>
      <c r="H16" s="51"/>
    </row>
    <row r="17" s="30" customFormat="1" spans="1:8">
      <c r="A17" s="51"/>
      <c r="B17" s="51"/>
      <c r="C17" s="51"/>
      <c r="D17" s="51"/>
      <c r="E17" s="51"/>
      <c r="F17" s="51"/>
      <c r="G17" s="51"/>
      <c r="H17" s="51"/>
    </row>
    <row r="18" s="30" customFormat="1" spans="1:8">
      <c r="A18" s="51"/>
      <c r="B18" s="51"/>
      <c r="C18" s="51"/>
      <c r="D18" s="51"/>
      <c r="E18" s="51"/>
      <c r="F18" s="51"/>
      <c r="G18" s="51"/>
      <c r="H18" s="51"/>
    </row>
    <row r="19" s="30" customFormat="1" spans="1:8">
      <c r="A19" s="51"/>
      <c r="B19" s="51"/>
      <c r="C19" s="51"/>
      <c r="D19" s="51"/>
      <c r="E19" s="51"/>
      <c r="F19" s="51"/>
      <c r="G19" s="51"/>
      <c r="H19" s="51"/>
    </row>
    <row r="20" s="30" customFormat="1" spans="1:8">
      <c r="A20" s="51"/>
      <c r="B20" s="51"/>
      <c r="C20" s="51"/>
      <c r="D20" s="51"/>
      <c r="E20" s="51"/>
      <c r="F20" s="51"/>
      <c r="G20" s="51"/>
      <c r="H20" s="51"/>
    </row>
    <row r="21" s="30" customFormat="1" spans="1:8">
      <c r="A21" s="51"/>
      <c r="B21" s="51"/>
      <c r="C21" s="51"/>
      <c r="D21" s="51"/>
      <c r="E21" s="51"/>
      <c r="F21" s="51"/>
      <c r="G21" s="51"/>
      <c r="H21" s="51"/>
    </row>
    <row r="22" s="30" customFormat="1" spans="1:8">
      <c r="A22" s="51"/>
      <c r="B22" s="51"/>
      <c r="C22" s="51"/>
      <c r="D22" s="51"/>
      <c r="E22" s="51"/>
      <c r="F22" s="51"/>
      <c r="G22" s="51"/>
      <c r="H22" s="51"/>
    </row>
    <row r="23" s="30" customFormat="1" spans="1:8">
      <c r="A23" s="51"/>
      <c r="B23" s="51"/>
      <c r="C23" s="51"/>
      <c r="D23" s="51"/>
      <c r="E23" s="51"/>
      <c r="F23" s="51"/>
      <c r="G23" s="51"/>
      <c r="H23" s="51"/>
    </row>
    <row r="24" s="30" customFormat="1" spans="1:8">
      <c r="A24" s="51"/>
      <c r="B24" s="51"/>
      <c r="C24" s="51"/>
      <c r="D24" s="51"/>
      <c r="E24" s="51"/>
      <c r="F24" s="51"/>
      <c r="G24" s="51"/>
      <c r="H24" s="51"/>
    </row>
    <row r="25" s="30" customFormat="1" spans="1:8">
      <c r="A25" s="51"/>
      <c r="B25" s="51"/>
      <c r="C25" s="51"/>
      <c r="D25" s="51"/>
      <c r="E25" s="51"/>
      <c r="F25" s="51"/>
      <c r="G25" s="51"/>
      <c r="H25" s="51"/>
    </row>
    <row r="26" s="30" customFormat="1" spans="1:4">
      <c r="A26" s="51"/>
      <c r="B26" s="51"/>
      <c r="C26" s="51"/>
      <c r="D26" s="51"/>
    </row>
    <row r="27" s="30" customFormat="1" spans="1:4">
      <c r="A27" s="51"/>
      <c r="B27" s="51"/>
      <c r="C27" s="51"/>
      <c r="D27" s="51"/>
    </row>
    <row r="28" s="30" customFormat="1" spans="1:3">
      <c r="A28" s="51"/>
      <c r="B28" s="51"/>
      <c r="C28" s="51"/>
    </row>
    <row r="29" s="30" customFormat="1" spans="1:4">
      <c r="A29" s="51"/>
      <c r="B29" s="51"/>
      <c r="C29" s="51"/>
      <c r="D29" s="51"/>
    </row>
    <row r="30" s="30" customFormat="1" spans="1:4">
      <c r="A30" s="51"/>
      <c r="B30" s="51"/>
      <c r="C30" s="51"/>
      <c r="D30" s="51"/>
    </row>
    <row r="31" s="30" customFormat="1" spans="1:4">
      <c r="A31" s="51"/>
      <c r="B31" s="51"/>
      <c r="C31" s="51"/>
      <c r="D31" s="51"/>
    </row>
    <row r="32" s="30" customFormat="1" spans="1:4">
      <c r="A32" s="51"/>
      <c r="B32" s="51"/>
      <c r="C32" s="51"/>
      <c r="D32" s="51"/>
    </row>
    <row r="33" s="30" customFormat="1" spans="1:4">
      <c r="A33" s="51"/>
      <c r="B33" s="51"/>
      <c r="C33" s="51"/>
      <c r="D33" s="51"/>
    </row>
    <row r="34" s="30" customFormat="1" spans="1:4">
      <c r="A34" s="51"/>
      <c r="B34" s="51"/>
      <c r="C34" s="51"/>
      <c r="D34" s="51"/>
    </row>
    <row r="35" s="30" customFormat="1" spans="1:4">
      <c r="A35" s="51"/>
      <c r="B35" s="51"/>
      <c r="C35" s="51"/>
      <c r="D35" s="51"/>
    </row>
    <row r="36" s="30" customFormat="1" spans="1:4">
      <c r="A36" s="51"/>
      <c r="B36" s="51"/>
      <c r="C36" s="51"/>
      <c r="D36" s="51"/>
    </row>
    <row r="37" s="30" customFormat="1" spans="1:4">
      <c r="A37" s="51"/>
      <c r="B37" s="51"/>
      <c r="C37" s="51"/>
      <c r="D37" s="51"/>
    </row>
    <row r="38" s="30" customFormat="1" spans="1:4">
      <c r="A38" s="51"/>
      <c r="B38" s="51"/>
      <c r="C38" s="51"/>
      <c r="D38" s="51"/>
    </row>
    <row r="39" s="30" customFormat="1" spans="1:4">
      <c r="A39" s="51"/>
      <c r="B39" s="51"/>
      <c r="C39" s="51"/>
      <c r="D39" s="51"/>
    </row>
    <row r="40" s="30" customFormat="1" spans="1:4">
      <c r="A40" s="51"/>
      <c r="B40" s="51"/>
      <c r="C40" s="51"/>
      <c r="D40" s="51"/>
    </row>
    <row r="41" s="30" customFormat="1" spans="1:4">
      <c r="A41" s="51"/>
      <c r="B41" s="51"/>
      <c r="C41" s="51"/>
      <c r="D41" s="51"/>
    </row>
    <row r="42" s="30" customFormat="1" spans="1:1">
      <c r="A42" s="51"/>
    </row>
    <row r="43" s="30" customFormat="1" spans="1:1">
      <c r="A43" s="51"/>
    </row>
    <row r="44" s="30" customFormat="1" spans="1:1">
      <c r="A44" s="51"/>
    </row>
    <row r="45" s="30" customFormat="1" spans="1:1">
      <c r="A45" s="51"/>
    </row>
    <row r="46" s="30" customFormat="1" spans="1:1">
      <c r="A46" s="51"/>
    </row>
    <row r="47" s="30" customFormat="1" spans="1:1">
      <c r="A47" s="51"/>
    </row>
    <row r="48" s="30" customFormat="1" spans="1:1">
      <c r="A48" s="51"/>
    </row>
    <row r="49" s="30" customFormat="1" spans="1:1">
      <c r="A49" s="51"/>
    </row>
    <row r="50" s="30" customFormat="1" spans="1:1">
      <c r="A50" s="51"/>
    </row>
    <row r="51" s="30" customFormat="1" spans="1:1">
      <c r="A51" s="51"/>
    </row>
  </sheetData>
  <mergeCells count="2">
    <mergeCell ref="A2:H2"/>
    <mergeCell ref="A3:F3"/>
  </mergeCells>
  <printOptions horizontalCentered="1"/>
  <pageMargins left="0.393055555555556" right="0.393055555555556" top="0.550694444444444" bottom="0.393055555555556" header="0.196527777777778" footer="0.196527777777778"/>
  <pageSetup paperSize="9" scale="86" firstPageNumber="15" fitToHeight="10" orientation="landscape" useFirstPageNumber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51"/>
  <sheetViews>
    <sheetView showGridLines="0" showZeros="0" workbookViewId="0">
      <selection activeCell="E13" sqref="E13"/>
    </sheetView>
  </sheetViews>
  <sheetFormatPr defaultColWidth="9.125" defaultRowHeight="14.25"/>
  <cols>
    <col min="1" max="1" width="34.625" style="30" customWidth="1"/>
    <col min="2" max="4" width="13.625" style="30" customWidth="1"/>
    <col min="5" max="5" width="34.625" style="30" customWidth="1"/>
    <col min="6" max="8" width="13.625" style="30" customWidth="1"/>
    <col min="9" max="16384" width="9.125" style="30"/>
  </cols>
  <sheetData>
    <row r="1" s="30" customFormat="1" ht="18.75" spans="1:1">
      <c r="A1" s="2" t="s">
        <v>68</v>
      </c>
    </row>
    <row r="2" s="30" customFormat="1" ht="39.95" customHeight="1" spans="1:8">
      <c r="A2" s="3" t="s">
        <v>69</v>
      </c>
      <c r="B2" s="3"/>
      <c r="C2" s="3"/>
      <c r="D2" s="3"/>
      <c r="E2" s="3"/>
      <c r="F2" s="3"/>
      <c r="G2" s="3"/>
      <c r="H2" s="3"/>
    </row>
    <row r="3" s="30" customFormat="1" ht="28" customHeight="1" spans="1:8">
      <c r="A3" s="32"/>
      <c r="B3" s="32"/>
      <c r="C3" s="32"/>
      <c r="D3" s="32"/>
      <c r="E3" s="32"/>
      <c r="F3" s="32"/>
      <c r="G3" s="32"/>
      <c r="H3" s="32" t="s">
        <v>2</v>
      </c>
    </row>
    <row r="4" s="30" customFormat="1" ht="28" customHeight="1" spans="1:8">
      <c r="A4" s="33" t="s">
        <v>51</v>
      </c>
      <c r="B4" s="33" t="s">
        <v>6</v>
      </c>
      <c r="C4" s="33" t="s">
        <v>7</v>
      </c>
      <c r="D4" s="34" t="s">
        <v>8</v>
      </c>
      <c r="E4" s="33" t="s">
        <v>51</v>
      </c>
      <c r="F4" s="33" t="s">
        <v>6</v>
      </c>
      <c r="G4" s="33" t="s">
        <v>7</v>
      </c>
      <c r="H4" s="34" t="s">
        <v>8</v>
      </c>
    </row>
    <row r="5" s="31" customFormat="1" ht="28" customHeight="1" spans="1:8">
      <c r="A5" s="35" t="s">
        <v>70</v>
      </c>
      <c r="B5" s="48">
        <f>SUM(B6:B9)</f>
        <v>270</v>
      </c>
      <c r="C5" s="48">
        <f t="shared" ref="C5:H5" si="0">SUM(C6:C9)</f>
        <v>136</v>
      </c>
      <c r="D5" s="48">
        <f t="shared" si="0"/>
        <v>406</v>
      </c>
      <c r="E5" s="35" t="s">
        <v>71</v>
      </c>
      <c r="F5" s="36">
        <f t="shared" si="0"/>
        <v>332</v>
      </c>
      <c r="G5" s="36">
        <f>H5-F5</f>
        <v>-143</v>
      </c>
      <c r="H5" s="36">
        <f t="shared" si="0"/>
        <v>189</v>
      </c>
    </row>
    <row r="6" s="30" customFormat="1" ht="28" customHeight="1" spans="1:8">
      <c r="A6" s="37" t="s">
        <v>72</v>
      </c>
      <c r="B6" s="38">
        <v>270</v>
      </c>
      <c r="C6" s="38">
        <f>D6-B6</f>
        <v>136</v>
      </c>
      <c r="D6" s="38">
        <v>406</v>
      </c>
      <c r="E6" s="39" t="s">
        <v>73</v>
      </c>
      <c r="F6" s="93">
        <v>28</v>
      </c>
      <c r="G6" s="93">
        <f t="shared" ref="G5:G9" si="1">H6-F6</f>
        <v>-28</v>
      </c>
      <c r="H6" s="93">
        <v>0</v>
      </c>
    </row>
    <row r="7" s="30" customFormat="1" ht="28" customHeight="1" spans="1:8">
      <c r="A7" s="37" t="s">
        <v>74</v>
      </c>
      <c r="B7" s="43"/>
      <c r="C7" s="38">
        <f t="shared" ref="C5:C8" si="2">D7-B7</f>
        <v>0</v>
      </c>
      <c r="D7" s="43"/>
      <c r="E7" s="42" t="s">
        <v>75</v>
      </c>
      <c r="F7" s="93">
        <v>95</v>
      </c>
      <c r="G7" s="93">
        <f t="shared" si="1"/>
        <v>-91</v>
      </c>
      <c r="H7" s="93">
        <v>4</v>
      </c>
    </row>
    <row r="8" s="92" customFormat="1" ht="28" customHeight="1" spans="1:8">
      <c r="A8" s="37" t="s">
        <v>76</v>
      </c>
      <c r="B8" s="43"/>
      <c r="C8" s="38">
        <f t="shared" si="2"/>
        <v>0</v>
      </c>
      <c r="D8" s="43"/>
      <c r="E8" s="44" t="s">
        <v>77</v>
      </c>
      <c r="F8" s="43">
        <v>17</v>
      </c>
      <c r="G8" s="93">
        <f t="shared" si="1"/>
        <v>-17</v>
      </c>
      <c r="H8" s="43">
        <v>0</v>
      </c>
    </row>
    <row r="9" s="92" customFormat="1" ht="28" customHeight="1" spans="1:8">
      <c r="A9" s="37" t="s">
        <v>78</v>
      </c>
      <c r="B9" s="38"/>
      <c r="C9" s="38"/>
      <c r="D9" s="38"/>
      <c r="E9" s="45" t="s">
        <v>79</v>
      </c>
      <c r="F9" s="40">
        <v>192</v>
      </c>
      <c r="G9" s="93">
        <f t="shared" si="1"/>
        <v>-7</v>
      </c>
      <c r="H9" s="40">
        <v>185</v>
      </c>
    </row>
    <row r="10" s="30" customFormat="1" ht="28" customHeight="1" spans="1:8">
      <c r="A10" s="37"/>
      <c r="B10" s="38"/>
      <c r="C10" s="38">
        <v>0</v>
      </c>
      <c r="D10" s="38"/>
      <c r="E10" s="45"/>
      <c r="F10" s="40"/>
      <c r="G10" s="40">
        <v>0</v>
      </c>
      <c r="H10" s="40"/>
    </row>
    <row r="11" s="30" customFormat="1" ht="28" customHeight="1" spans="1:8">
      <c r="A11" s="46"/>
      <c r="B11" s="43"/>
      <c r="C11" s="38">
        <f t="shared" ref="C11:C13" si="3">D11-B11</f>
        <v>0</v>
      </c>
      <c r="D11" s="43"/>
      <c r="E11" s="45"/>
      <c r="F11" s="43"/>
      <c r="G11" s="93">
        <f t="shared" ref="G11:G13" si="4">H11-F11</f>
        <v>0</v>
      </c>
      <c r="H11" s="43"/>
    </row>
    <row r="12" s="30" customFormat="1" ht="28" customHeight="1" spans="1:8">
      <c r="A12" s="35" t="s">
        <v>80</v>
      </c>
      <c r="B12" s="49">
        <v>76</v>
      </c>
      <c r="C12" s="48">
        <f t="shared" si="3"/>
        <v>0</v>
      </c>
      <c r="D12" s="49">
        <v>76</v>
      </c>
      <c r="E12" s="35" t="s">
        <v>81</v>
      </c>
      <c r="F12" s="49">
        <v>50</v>
      </c>
      <c r="G12" s="94">
        <f t="shared" si="4"/>
        <v>14</v>
      </c>
      <c r="H12" s="49">
        <v>64</v>
      </c>
    </row>
    <row r="13" s="30" customFormat="1" ht="28" customHeight="1" spans="1:8">
      <c r="A13" s="35" t="s">
        <v>82</v>
      </c>
      <c r="B13" s="49">
        <v>36</v>
      </c>
      <c r="C13" s="48">
        <f t="shared" si="3"/>
        <v>0</v>
      </c>
      <c r="D13" s="49">
        <v>36</v>
      </c>
      <c r="E13" s="50" t="s">
        <v>22</v>
      </c>
      <c r="F13" s="49">
        <v>0</v>
      </c>
      <c r="G13" s="94">
        <f t="shared" si="4"/>
        <v>265</v>
      </c>
      <c r="H13" s="49">
        <v>265</v>
      </c>
    </row>
    <row r="14" s="30" customFormat="1" ht="28" customHeight="1" spans="1:239">
      <c r="A14" s="37"/>
      <c r="B14" s="43"/>
      <c r="C14" s="38"/>
      <c r="D14" s="43"/>
      <c r="E14" s="95"/>
      <c r="F14" s="95"/>
      <c r="G14" s="95"/>
      <c r="H14" s="95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</row>
    <row r="15" s="31" customFormat="1" ht="28" customHeight="1" spans="1:239">
      <c r="A15" s="11" t="s">
        <v>24</v>
      </c>
      <c r="B15" s="48">
        <f>B5+B12+B13</f>
        <v>382</v>
      </c>
      <c r="C15" s="48">
        <f>D15-B15</f>
        <v>136</v>
      </c>
      <c r="D15" s="48">
        <f>D5+D12+D13</f>
        <v>518</v>
      </c>
      <c r="E15" s="12" t="s">
        <v>25</v>
      </c>
      <c r="F15" s="48">
        <f t="shared" ref="F15:H15" si="5">F5+F12</f>
        <v>382</v>
      </c>
      <c r="G15" s="48">
        <f>G5+G12+G13</f>
        <v>136</v>
      </c>
      <c r="H15" s="48">
        <f>H5+H12+H13</f>
        <v>518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</row>
    <row r="16" s="30" customFormat="1" spans="1:8">
      <c r="A16" s="51"/>
      <c r="B16" s="51"/>
      <c r="C16" s="51"/>
      <c r="D16" s="51"/>
      <c r="E16" s="51"/>
      <c r="F16" s="51"/>
      <c r="G16" s="51"/>
      <c r="H16" s="51"/>
    </row>
    <row r="17" s="30" customFormat="1" spans="1:8">
      <c r="A17" s="51"/>
      <c r="B17" s="51"/>
      <c r="C17" s="51"/>
      <c r="D17" s="51"/>
      <c r="E17" s="51"/>
      <c r="F17" s="51"/>
      <c r="G17" s="51"/>
      <c r="H17" s="51"/>
    </row>
    <row r="18" s="30" customFormat="1" spans="1:8">
      <c r="A18" s="51"/>
      <c r="B18" s="51"/>
      <c r="C18" s="51"/>
      <c r="D18" s="51"/>
      <c r="E18" s="51"/>
      <c r="F18" s="51"/>
      <c r="G18" s="51"/>
      <c r="H18" s="51"/>
    </row>
    <row r="19" s="30" customFormat="1" spans="1:8">
      <c r="A19" s="51"/>
      <c r="B19" s="51"/>
      <c r="C19" s="51"/>
      <c r="D19" s="51"/>
      <c r="E19" s="51"/>
      <c r="F19" s="51"/>
      <c r="G19" s="51"/>
      <c r="H19" s="51"/>
    </row>
    <row r="20" s="30" customFormat="1" spans="1:8">
      <c r="A20" s="51"/>
      <c r="B20" s="51"/>
      <c r="C20" s="51"/>
      <c r="D20" s="51"/>
      <c r="E20" s="51"/>
      <c r="F20" s="51"/>
      <c r="G20" s="51"/>
      <c r="H20" s="51"/>
    </row>
    <row r="21" s="30" customFormat="1" spans="1:8">
      <c r="A21" s="51"/>
      <c r="B21" s="51"/>
      <c r="C21" s="51"/>
      <c r="D21" s="51"/>
      <c r="E21" s="51"/>
      <c r="F21" s="51"/>
      <c r="G21" s="51"/>
      <c r="H21" s="51"/>
    </row>
    <row r="22" s="30" customFormat="1" spans="1:8">
      <c r="A22" s="51"/>
      <c r="B22" s="51"/>
      <c r="C22" s="51"/>
      <c r="D22" s="51"/>
      <c r="E22" s="51"/>
      <c r="F22" s="51"/>
      <c r="G22" s="51"/>
      <c r="H22" s="51"/>
    </row>
    <row r="23" s="30" customFormat="1" spans="1:8">
      <c r="A23" s="51"/>
      <c r="B23" s="51"/>
      <c r="C23" s="51"/>
      <c r="D23" s="51"/>
      <c r="E23" s="51"/>
      <c r="F23" s="51"/>
      <c r="G23" s="51"/>
      <c r="H23" s="51"/>
    </row>
    <row r="24" s="30" customFormat="1" spans="1:8">
      <c r="A24" s="51"/>
      <c r="B24" s="51"/>
      <c r="C24" s="51"/>
      <c r="D24" s="51"/>
      <c r="E24" s="51"/>
      <c r="F24" s="51"/>
      <c r="G24" s="51"/>
      <c r="H24" s="51"/>
    </row>
    <row r="25" s="30" customFormat="1" spans="1:8">
      <c r="A25" s="51"/>
      <c r="B25" s="51"/>
      <c r="C25" s="51"/>
      <c r="D25" s="51"/>
      <c r="E25" s="51"/>
      <c r="F25" s="51"/>
      <c r="G25" s="51"/>
      <c r="H25" s="51"/>
    </row>
    <row r="26" s="30" customFormat="1" spans="1:4">
      <c r="A26" s="51"/>
      <c r="B26" s="51"/>
      <c r="C26" s="51"/>
      <c r="D26" s="51"/>
    </row>
    <row r="27" s="30" customFormat="1" spans="1:4">
      <c r="A27" s="51"/>
      <c r="B27" s="51"/>
      <c r="C27" s="51"/>
      <c r="D27" s="51"/>
    </row>
    <row r="28" s="30" customFormat="1" spans="1:4">
      <c r="A28" s="51"/>
      <c r="B28" s="51"/>
      <c r="C28" s="51"/>
      <c r="D28" s="51"/>
    </row>
    <row r="29" s="30" customFormat="1" spans="1:4">
      <c r="A29" s="51"/>
      <c r="B29" s="51"/>
      <c r="C29" s="51"/>
      <c r="D29" s="51"/>
    </row>
    <row r="30" s="30" customFormat="1" spans="1:4">
      <c r="A30" s="51"/>
      <c r="B30" s="51"/>
      <c r="C30" s="51"/>
      <c r="D30" s="51"/>
    </row>
    <row r="31" s="30" customFormat="1" spans="1:4">
      <c r="A31" s="51"/>
      <c r="B31" s="51"/>
      <c r="C31" s="51"/>
      <c r="D31" s="51"/>
    </row>
    <row r="32" s="30" customFormat="1" spans="1:4">
      <c r="A32" s="51"/>
      <c r="B32" s="51"/>
      <c r="C32" s="51"/>
      <c r="D32" s="51"/>
    </row>
    <row r="33" s="30" customFormat="1" spans="1:4">
      <c r="A33" s="51"/>
      <c r="B33" s="51"/>
      <c r="C33" s="51"/>
      <c r="D33" s="51"/>
    </row>
    <row r="34" s="30" customFormat="1" spans="1:4">
      <c r="A34" s="51"/>
      <c r="B34" s="51"/>
      <c r="C34" s="51"/>
      <c r="D34" s="51"/>
    </row>
    <row r="35" s="30" customFormat="1" spans="1:4">
      <c r="A35" s="51"/>
      <c r="B35" s="51"/>
      <c r="C35" s="51"/>
      <c r="D35" s="51"/>
    </row>
    <row r="36" s="30" customFormat="1" spans="1:4">
      <c r="A36" s="51"/>
      <c r="B36" s="51"/>
      <c r="C36" s="51"/>
      <c r="D36" s="51"/>
    </row>
    <row r="37" s="30" customFormat="1" spans="1:4">
      <c r="A37" s="51"/>
      <c r="B37" s="51"/>
      <c r="C37" s="51"/>
      <c r="D37" s="51"/>
    </row>
    <row r="38" s="30" customFormat="1" spans="1:4">
      <c r="A38" s="51"/>
      <c r="B38" s="51"/>
      <c r="C38" s="51"/>
      <c r="D38" s="51"/>
    </row>
    <row r="39" s="30" customFormat="1" spans="1:4">
      <c r="A39" s="51"/>
      <c r="B39" s="51"/>
      <c r="C39" s="51"/>
      <c r="D39" s="51"/>
    </row>
    <row r="40" s="30" customFormat="1" spans="1:4">
      <c r="A40" s="51"/>
      <c r="B40" s="51"/>
      <c r="C40" s="51"/>
      <c r="D40" s="51"/>
    </row>
    <row r="41" s="30" customFormat="1" spans="1:4">
      <c r="A41" s="51"/>
      <c r="B41" s="51"/>
      <c r="C41" s="51"/>
      <c r="D41" s="51"/>
    </row>
    <row r="42" s="30" customFormat="1" spans="1:1">
      <c r="A42" s="51"/>
    </row>
    <row r="43" s="30" customFormat="1" spans="1:1">
      <c r="A43" s="51"/>
    </row>
    <row r="44" s="30" customFormat="1" spans="1:1">
      <c r="A44" s="51"/>
    </row>
    <row r="45" s="30" customFormat="1" spans="1:1">
      <c r="A45" s="51"/>
    </row>
    <row r="46" s="30" customFormat="1" spans="1:1">
      <c r="A46" s="51"/>
    </row>
    <row r="47" s="30" customFormat="1" spans="1:1">
      <c r="A47" s="51"/>
    </row>
    <row r="48" s="30" customFormat="1" spans="1:1">
      <c r="A48" s="51"/>
    </row>
    <row r="49" s="30" customFormat="1" spans="1:1">
      <c r="A49" s="51"/>
    </row>
    <row r="50" s="30" customFormat="1" spans="1:1">
      <c r="A50" s="51"/>
    </row>
    <row r="51" s="30" customFormat="1" spans="1:1">
      <c r="A51" s="51"/>
    </row>
  </sheetData>
  <mergeCells count="2">
    <mergeCell ref="A2:H2"/>
    <mergeCell ref="A3:F3"/>
  </mergeCells>
  <printOptions horizontalCentered="1"/>
  <pageMargins left="0.393055555555556" right="0.393055555555556" top="0.550694444444444" bottom="0.393055555555556" header="0.196527777777778" footer="0.196527777777778"/>
  <pageSetup paperSize="9" scale="86" firstPageNumber="15" fitToHeight="10" orientation="landscape" useFirstPageNumber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F5" sqref="F5"/>
    </sheetView>
  </sheetViews>
  <sheetFormatPr defaultColWidth="9" defaultRowHeight="14.25"/>
  <cols>
    <col min="1" max="1" width="25.625" style="65" customWidth="1"/>
    <col min="2" max="4" width="13.625" style="65" customWidth="1"/>
    <col min="5" max="5" width="25.625" style="65" customWidth="1"/>
    <col min="6" max="8" width="13.625" style="65" customWidth="1"/>
    <col min="9" max="9" width="20.625" style="65" customWidth="1"/>
    <col min="10" max="16384" width="9" style="65"/>
  </cols>
  <sheetData>
    <row r="1" s="65" customFormat="1" ht="18.75" spans="1:8">
      <c r="A1" s="69" t="s">
        <v>83</v>
      </c>
      <c r="B1" s="70"/>
      <c r="C1" s="70"/>
      <c r="D1" s="70"/>
      <c r="E1" s="70"/>
      <c r="F1" s="70"/>
      <c r="G1" s="70"/>
      <c r="H1" s="70"/>
    </row>
    <row r="2" s="66" customFormat="1" ht="29" customHeight="1" spans="1:9">
      <c r="A2" s="71" t="s">
        <v>84</v>
      </c>
      <c r="B2" s="71"/>
      <c r="C2" s="71"/>
      <c r="D2" s="71"/>
      <c r="E2" s="71"/>
      <c r="F2" s="71"/>
      <c r="G2" s="71"/>
      <c r="H2" s="71"/>
      <c r="I2" s="71"/>
    </row>
    <row r="3" s="65" customFormat="1" ht="18" customHeight="1" spans="1:9">
      <c r="A3" s="72"/>
      <c r="B3" s="70"/>
      <c r="C3" s="70"/>
      <c r="D3" s="70"/>
      <c r="E3" s="70"/>
      <c r="F3" s="73"/>
      <c r="G3" s="73"/>
      <c r="H3" s="73"/>
      <c r="I3" s="88" t="s">
        <v>2</v>
      </c>
    </row>
    <row r="4" s="65" customFormat="1" ht="35" customHeight="1" spans="1:9">
      <c r="A4" s="54" t="s">
        <v>3</v>
      </c>
      <c r="B4" s="54"/>
      <c r="C4" s="54"/>
      <c r="D4" s="54"/>
      <c r="E4" s="54" t="s">
        <v>4</v>
      </c>
      <c r="F4" s="54"/>
      <c r="G4" s="54"/>
      <c r="H4" s="54"/>
      <c r="I4" s="54"/>
    </row>
    <row r="5" s="65" customFormat="1" ht="35" customHeight="1" spans="1:9">
      <c r="A5" s="34" t="s">
        <v>5</v>
      </c>
      <c r="B5" s="34" t="s">
        <v>6</v>
      </c>
      <c r="C5" s="54" t="s">
        <v>7</v>
      </c>
      <c r="D5" s="34" t="s">
        <v>8</v>
      </c>
      <c r="E5" s="34" t="s">
        <v>5</v>
      </c>
      <c r="F5" s="34" t="s">
        <v>6</v>
      </c>
      <c r="G5" s="54" t="s">
        <v>7</v>
      </c>
      <c r="H5" s="34" t="s">
        <v>8</v>
      </c>
      <c r="I5" s="34" t="s">
        <v>9</v>
      </c>
    </row>
    <row r="6" s="67" customFormat="1" ht="35" customHeight="1" spans="1:9">
      <c r="A6" s="74" t="s">
        <v>10</v>
      </c>
      <c r="B6" s="75">
        <f>B7+B8</f>
        <v>14850</v>
      </c>
      <c r="C6" s="75">
        <f>D6-B6</f>
        <v>7318</v>
      </c>
      <c r="D6" s="75">
        <f>D7+D8</f>
        <v>22168</v>
      </c>
      <c r="E6" s="74" t="s">
        <v>11</v>
      </c>
      <c r="F6" s="76">
        <v>209279</v>
      </c>
      <c r="G6" s="75">
        <f>H6-F6</f>
        <v>291391</v>
      </c>
      <c r="H6" s="76">
        <v>500670</v>
      </c>
      <c r="I6" s="89" t="s">
        <v>85</v>
      </c>
    </row>
    <row r="7" s="67" customFormat="1" ht="35" customHeight="1" spans="1:9">
      <c r="A7" s="77" t="s">
        <v>13</v>
      </c>
      <c r="B7" s="78">
        <v>3000</v>
      </c>
      <c r="C7" s="78">
        <f>D7-B7</f>
        <v>1550</v>
      </c>
      <c r="D7" s="79">
        <v>4550</v>
      </c>
      <c r="E7" s="60"/>
      <c r="F7" s="80"/>
      <c r="G7" s="75"/>
      <c r="H7" s="80"/>
      <c r="I7" s="90"/>
    </row>
    <row r="8" s="67" customFormat="1" ht="35" customHeight="1" spans="1:9">
      <c r="A8" s="77" t="s">
        <v>14</v>
      </c>
      <c r="B8" s="78">
        <v>11850</v>
      </c>
      <c r="C8" s="78">
        <f>D8-B8</f>
        <v>5768</v>
      </c>
      <c r="D8" s="79">
        <v>17618</v>
      </c>
      <c r="E8" s="81"/>
      <c r="F8" s="82"/>
      <c r="G8" s="83"/>
      <c r="H8" s="84"/>
      <c r="I8" s="90"/>
    </row>
    <row r="9" s="67" customFormat="1" ht="35" customHeight="1" spans="1:9">
      <c r="A9" s="77"/>
      <c r="B9" s="79"/>
      <c r="C9" s="78"/>
      <c r="D9" s="79"/>
      <c r="E9" s="81"/>
      <c r="F9" s="82"/>
      <c r="G9" s="83"/>
      <c r="H9" s="84"/>
      <c r="I9" s="90"/>
    </row>
    <row r="10" s="68" customFormat="1" ht="35" customHeight="1" spans="1:9">
      <c r="A10" s="74" t="s">
        <v>15</v>
      </c>
      <c r="B10" s="75">
        <v>188529</v>
      </c>
      <c r="C10" s="75">
        <f t="shared" ref="C10:C15" si="0">D10-B10</f>
        <v>291459</v>
      </c>
      <c r="D10" s="75">
        <v>479988</v>
      </c>
      <c r="E10" s="60" t="s">
        <v>16</v>
      </c>
      <c r="F10" s="76"/>
      <c r="G10" s="75"/>
      <c r="H10" s="85">
        <v>8711</v>
      </c>
      <c r="I10" s="90"/>
    </row>
    <row r="11" s="68" customFormat="1" ht="35" customHeight="1" spans="1:9">
      <c r="A11" s="60" t="s">
        <v>17</v>
      </c>
      <c r="B11" s="75">
        <v>4400</v>
      </c>
      <c r="C11" s="75">
        <f t="shared" si="0"/>
        <v>8000</v>
      </c>
      <c r="D11" s="86">
        <v>12400</v>
      </c>
      <c r="E11" s="60" t="s">
        <v>18</v>
      </c>
      <c r="F11" s="76">
        <v>5500</v>
      </c>
      <c r="G11" s="75">
        <f>H11-F11</f>
        <v>0</v>
      </c>
      <c r="H11" s="76">
        <v>5500</v>
      </c>
      <c r="I11" s="90"/>
    </row>
    <row r="12" s="68" customFormat="1" ht="35" customHeight="1" spans="1:9">
      <c r="A12" s="60" t="s">
        <v>86</v>
      </c>
      <c r="B12" s="75">
        <v>5000</v>
      </c>
      <c r="C12" s="75">
        <f t="shared" si="0"/>
        <v>-824</v>
      </c>
      <c r="D12" s="80">
        <v>4176</v>
      </c>
      <c r="E12" s="60" t="s">
        <v>22</v>
      </c>
      <c r="F12" s="80"/>
      <c r="G12" s="75"/>
      <c r="H12" s="76">
        <v>21111</v>
      </c>
      <c r="I12" s="90"/>
    </row>
    <row r="13" s="68" customFormat="1" ht="35" customHeight="1" spans="1:9">
      <c r="A13" s="60" t="s">
        <v>21</v>
      </c>
      <c r="B13" s="75">
        <v>2000</v>
      </c>
      <c r="C13" s="75">
        <f t="shared" si="0"/>
        <v>8000</v>
      </c>
      <c r="D13" s="80">
        <v>10000</v>
      </c>
      <c r="E13" s="60"/>
      <c r="F13" s="80"/>
      <c r="G13" s="75"/>
      <c r="H13" s="80"/>
      <c r="I13" s="90"/>
    </row>
    <row r="14" s="68" customFormat="1" ht="35" customHeight="1" spans="1:9">
      <c r="A14" s="60" t="s">
        <v>23</v>
      </c>
      <c r="B14" s="80"/>
      <c r="C14" s="75">
        <f t="shared" si="0"/>
        <v>7260</v>
      </c>
      <c r="D14" s="86">
        <v>7260</v>
      </c>
      <c r="E14" s="60"/>
      <c r="F14" s="80"/>
      <c r="G14" s="80"/>
      <c r="H14" s="76"/>
      <c r="I14" s="90"/>
    </row>
    <row r="15" s="67" customFormat="1" ht="35" customHeight="1" spans="1:9">
      <c r="A15" s="60"/>
      <c r="B15" s="80"/>
      <c r="C15" s="75"/>
      <c r="D15" s="75"/>
      <c r="E15" s="81"/>
      <c r="F15" s="84"/>
      <c r="G15" s="84"/>
      <c r="H15" s="82"/>
      <c r="I15" s="90"/>
    </row>
    <row r="16" s="65" customFormat="1" ht="35" customHeight="1" spans="1:9">
      <c r="A16" s="54" t="s">
        <v>87</v>
      </c>
      <c r="B16" s="75">
        <f>SUM(B10:B14)+B6</f>
        <v>214779</v>
      </c>
      <c r="C16" s="75">
        <f>D16-B16</f>
        <v>321213</v>
      </c>
      <c r="D16" s="75">
        <f>SUM(D10:D14)+D6</f>
        <v>535992</v>
      </c>
      <c r="E16" s="54" t="s">
        <v>88</v>
      </c>
      <c r="F16" s="75">
        <f>SUM(F6:F13)</f>
        <v>214779</v>
      </c>
      <c r="G16" s="75">
        <f>H16-F16</f>
        <v>321213</v>
      </c>
      <c r="H16" s="75">
        <f>SUM(H6:H13)</f>
        <v>535992</v>
      </c>
      <c r="I16" s="91"/>
    </row>
    <row r="17" s="65" customFormat="1" spans="7:7">
      <c r="G17" s="87"/>
    </row>
  </sheetData>
  <mergeCells count="5">
    <mergeCell ref="A2:I2"/>
    <mergeCell ref="F3:H3"/>
    <mergeCell ref="A4:D4"/>
    <mergeCell ref="E4:I4"/>
    <mergeCell ref="I6:I16"/>
  </mergeCells>
  <pageMargins left="0.590277777777778" right="0.590277777777778" top="1" bottom="1" header="0.511805555555556" footer="0.511805555555556"/>
  <pageSetup paperSize="9" scale="82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"/>
  <sheetViews>
    <sheetView workbookViewId="0">
      <selection activeCell="F4" sqref="F4"/>
    </sheetView>
  </sheetViews>
  <sheetFormatPr defaultColWidth="9.10833333333333" defaultRowHeight="14.25"/>
  <cols>
    <col min="1" max="1" width="34.625" style="1" customWidth="1"/>
    <col min="2" max="4" width="13.625" style="1" customWidth="1"/>
    <col min="5" max="5" width="34.625" style="1" customWidth="1"/>
    <col min="6" max="8" width="13.625" style="1" customWidth="1"/>
    <col min="9" max="10" width="9.10833333333333" style="1"/>
    <col min="11" max="11" width="28.1083333333333" style="1" customWidth="1"/>
    <col min="12" max="16384" width="9.10833333333333" style="1"/>
  </cols>
  <sheetData>
    <row r="1" s="1" customFormat="1" ht="18.2" customHeight="1" spans="1:1">
      <c r="A1" s="2" t="s">
        <v>89</v>
      </c>
    </row>
    <row r="2" s="1" customFormat="1" ht="39.9" customHeight="1" spans="1:8">
      <c r="A2" s="3" t="s">
        <v>90</v>
      </c>
      <c r="B2" s="3"/>
      <c r="C2" s="3"/>
      <c r="D2" s="3"/>
      <c r="E2" s="3"/>
      <c r="F2" s="3"/>
      <c r="G2" s="3"/>
      <c r="H2" s="3"/>
    </row>
    <row r="3" s="1" customFormat="1" ht="25.85" customHeight="1" spans="1:8">
      <c r="A3" s="4"/>
      <c r="B3" s="4"/>
      <c r="C3" s="4"/>
      <c r="D3" s="4"/>
      <c r="E3" s="4"/>
      <c r="F3" s="4"/>
      <c r="G3" s="4"/>
      <c r="H3" s="4" t="s">
        <v>2</v>
      </c>
    </row>
    <row r="4" s="1" customFormat="1" ht="28" customHeight="1" spans="1:8">
      <c r="A4" s="53" t="s">
        <v>5</v>
      </c>
      <c r="B4" s="34" t="s">
        <v>6</v>
      </c>
      <c r="C4" s="54" t="s">
        <v>7</v>
      </c>
      <c r="D4" s="34" t="s">
        <v>8</v>
      </c>
      <c r="E4" s="53" t="s">
        <v>5</v>
      </c>
      <c r="F4" s="34" t="s">
        <v>6</v>
      </c>
      <c r="G4" s="54" t="s">
        <v>7</v>
      </c>
      <c r="H4" s="34" t="s">
        <v>8</v>
      </c>
    </row>
    <row r="5" s="52" customFormat="1" ht="28" customHeight="1" spans="1:13">
      <c r="A5" s="35" t="s">
        <v>28</v>
      </c>
      <c r="B5" s="55">
        <f>SUM(B6:B9)</f>
        <v>2693</v>
      </c>
      <c r="C5" s="56">
        <f>D5-B5</f>
        <v>149</v>
      </c>
      <c r="D5" s="55">
        <f>SUM(D6:D9)</f>
        <v>2842</v>
      </c>
      <c r="E5" s="35" t="s">
        <v>29</v>
      </c>
      <c r="F5" s="55">
        <f>SUM(F6:F9)</f>
        <v>2693</v>
      </c>
      <c r="G5" s="56">
        <f>H5-F5</f>
        <v>39195</v>
      </c>
      <c r="H5" s="55">
        <f>SUM(H6:H11)</f>
        <v>41888</v>
      </c>
      <c r="K5" s="62"/>
      <c r="L5" s="63"/>
      <c r="M5" s="63"/>
    </row>
    <row r="6" s="1" customFormat="1" ht="28" customHeight="1" spans="1:13">
      <c r="A6" s="9" t="s">
        <v>30</v>
      </c>
      <c r="B6" s="57">
        <v>110</v>
      </c>
      <c r="C6" s="58">
        <f>D6-B6</f>
        <v>-109</v>
      </c>
      <c r="D6" s="57">
        <v>1</v>
      </c>
      <c r="E6" s="9" t="s">
        <v>33</v>
      </c>
      <c r="F6" s="57"/>
      <c r="G6" s="58"/>
      <c r="H6" s="57">
        <v>722</v>
      </c>
      <c r="K6" s="63"/>
      <c r="L6" s="63"/>
      <c r="M6" s="13"/>
    </row>
    <row r="7" s="1" customFormat="1" ht="28" customHeight="1" spans="1:13">
      <c r="A7" s="9" t="s">
        <v>32</v>
      </c>
      <c r="B7" s="57">
        <v>900</v>
      </c>
      <c r="C7" s="58">
        <f t="shared" ref="C7:C14" si="0">D7-B7</f>
        <v>-320</v>
      </c>
      <c r="D7" s="57">
        <v>580</v>
      </c>
      <c r="E7" s="9" t="s">
        <v>35</v>
      </c>
      <c r="F7" s="57"/>
      <c r="G7" s="58"/>
      <c r="H7" s="57"/>
      <c r="K7" s="13"/>
      <c r="L7" s="13"/>
      <c r="M7" s="13"/>
    </row>
    <row r="8" s="1" customFormat="1" ht="28" customHeight="1" spans="1:13">
      <c r="A8" s="9" t="s">
        <v>38</v>
      </c>
      <c r="B8" s="57">
        <v>90</v>
      </c>
      <c r="C8" s="58">
        <f t="shared" si="0"/>
        <v>-14</v>
      </c>
      <c r="D8" s="57">
        <v>76</v>
      </c>
      <c r="E8" s="9" t="s">
        <v>37</v>
      </c>
      <c r="F8" s="57">
        <v>1100</v>
      </c>
      <c r="G8" s="58">
        <f t="shared" ref="G7:G13" si="1">H8-F8</f>
        <v>37837</v>
      </c>
      <c r="H8" s="57">
        <v>38937</v>
      </c>
      <c r="K8" s="13"/>
      <c r="L8" s="13"/>
      <c r="M8" s="13"/>
    </row>
    <row r="9" s="1" customFormat="1" ht="28" customHeight="1" spans="1:13">
      <c r="A9" s="9" t="s">
        <v>40</v>
      </c>
      <c r="B9" s="57">
        <v>1593</v>
      </c>
      <c r="C9" s="58">
        <f t="shared" si="0"/>
        <v>592</v>
      </c>
      <c r="D9" s="57">
        <v>2185</v>
      </c>
      <c r="E9" s="9" t="s">
        <v>39</v>
      </c>
      <c r="F9" s="57">
        <v>1593</v>
      </c>
      <c r="G9" s="58">
        <f t="shared" si="1"/>
        <v>592</v>
      </c>
      <c r="H9" s="57">
        <v>2185</v>
      </c>
      <c r="K9" s="13"/>
      <c r="L9" s="13"/>
      <c r="M9" s="13"/>
    </row>
    <row r="10" s="1" customFormat="1" ht="28" customHeight="1" spans="1:13">
      <c r="A10" s="9"/>
      <c r="B10" s="57"/>
      <c r="C10" s="58"/>
      <c r="D10" s="57"/>
      <c r="E10" s="9" t="s">
        <v>41</v>
      </c>
      <c r="F10" s="57"/>
      <c r="G10" s="58">
        <f t="shared" si="1"/>
        <v>44</v>
      </c>
      <c r="H10" s="57">
        <v>44</v>
      </c>
      <c r="K10" s="64"/>
      <c r="L10" s="13"/>
      <c r="M10" s="13"/>
    </row>
    <row r="11" s="1" customFormat="1" ht="28" customHeight="1" spans="1:13">
      <c r="A11" s="9"/>
      <c r="B11" s="57"/>
      <c r="C11" s="58"/>
      <c r="D11" s="57"/>
      <c r="E11" s="9"/>
      <c r="F11" s="57"/>
      <c r="G11" s="58"/>
      <c r="H11" s="57"/>
      <c r="K11" s="64"/>
      <c r="L11" s="13"/>
      <c r="M11" s="13"/>
    </row>
    <row r="12" s="52" customFormat="1" ht="28" customHeight="1" spans="1:13">
      <c r="A12" s="59" t="s">
        <v>43</v>
      </c>
      <c r="B12" s="55"/>
      <c r="C12" s="56">
        <f t="shared" si="0"/>
        <v>1826</v>
      </c>
      <c r="D12" s="55">
        <v>1826</v>
      </c>
      <c r="E12" s="59" t="s">
        <v>48</v>
      </c>
      <c r="F12" s="55"/>
      <c r="G12" s="56">
        <f t="shared" si="1"/>
        <v>1333</v>
      </c>
      <c r="H12" s="55">
        <v>1333</v>
      </c>
      <c r="M12" s="63"/>
    </row>
    <row r="13" s="52" customFormat="1" ht="28" customHeight="1" spans="1:13">
      <c r="A13" s="59" t="s">
        <v>91</v>
      </c>
      <c r="B13" s="55"/>
      <c r="C13" s="56">
        <f t="shared" si="0"/>
        <v>39000</v>
      </c>
      <c r="D13" s="55">
        <v>39000</v>
      </c>
      <c r="E13" s="60" t="s">
        <v>46</v>
      </c>
      <c r="F13" s="55"/>
      <c r="G13" s="56">
        <f t="shared" si="1"/>
        <v>4746</v>
      </c>
      <c r="H13" s="55">
        <v>4746</v>
      </c>
      <c r="M13" s="63"/>
    </row>
    <row r="14" s="52" customFormat="1" ht="28" customHeight="1" spans="1:13">
      <c r="A14" s="35" t="s">
        <v>47</v>
      </c>
      <c r="B14" s="55"/>
      <c r="C14" s="56">
        <f t="shared" si="0"/>
        <v>4299</v>
      </c>
      <c r="D14" s="55">
        <v>4299</v>
      </c>
      <c r="E14" s="59"/>
      <c r="F14" s="55"/>
      <c r="G14" s="56"/>
      <c r="H14" s="55"/>
      <c r="M14" s="63"/>
    </row>
    <row r="15" s="1" customFormat="1" ht="28" customHeight="1" spans="1:13">
      <c r="A15" s="9"/>
      <c r="B15" s="57"/>
      <c r="C15" s="58"/>
      <c r="D15" s="57"/>
      <c r="E15" s="9"/>
      <c r="F15" s="57"/>
      <c r="G15" s="58"/>
      <c r="H15" s="57"/>
      <c r="M15" s="13"/>
    </row>
    <row r="16" s="1" customFormat="1" ht="28" customHeight="1" spans="1:13">
      <c r="A16" s="61"/>
      <c r="B16" s="57"/>
      <c r="C16" s="58"/>
      <c r="D16" s="57"/>
      <c r="E16" s="9"/>
      <c r="F16" s="57"/>
      <c r="G16" s="58"/>
      <c r="H16" s="57"/>
      <c r="M16" s="13"/>
    </row>
    <row r="17" s="1" customFormat="1" ht="28" customHeight="1" spans="1:13">
      <c r="A17" s="9"/>
      <c r="B17" s="57"/>
      <c r="C17" s="58"/>
      <c r="D17" s="57"/>
      <c r="E17" s="9"/>
      <c r="F17" s="57"/>
      <c r="G17" s="58"/>
      <c r="H17" s="57"/>
      <c r="M17" s="13"/>
    </row>
    <row r="18" s="52" customFormat="1" ht="28" customHeight="1" spans="1:13">
      <c r="A18" s="11" t="s">
        <v>24</v>
      </c>
      <c r="B18" s="55">
        <f>B5+B12+B13</f>
        <v>2693</v>
      </c>
      <c r="C18" s="56">
        <f>D18-B18</f>
        <v>45274</v>
      </c>
      <c r="D18" s="55">
        <f>D5+D12+D13+D14</f>
        <v>47967</v>
      </c>
      <c r="E18" s="12" t="s">
        <v>25</v>
      </c>
      <c r="F18" s="55">
        <f>F5+F12+F13</f>
        <v>2693</v>
      </c>
      <c r="G18" s="56">
        <f>H18-F18</f>
        <v>45274</v>
      </c>
      <c r="H18" s="55">
        <f>H5+H12+H13</f>
        <v>47967</v>
      </c>
      <c r="M18" s="63"/>
    </row>
    <row r="19" s="1" customFormat="1" spans="1:8">
      <c r="A19" s="13"/>
      <c r="B19" s="13"/>
      <c r="C19" s="13"/>
      <c r="D19" s="13"/>
      <c r="E19" s="13"/>
      <c r="F19" s="13"/>
      <c r="G19" s="13"/>
      <c r="H19" s="13"/>
    </row>
    <row r="20" s="1" customFormat="1" spans="1:8">
      <c r="A20" s="13"/>
      <c r="B20" s="13"/>
      <c r="C20" s="13"/>
      <c r="D20" s="13"/>
      <c r="E20" s="13"/>
      <c r="F20" s="13"/>
      <c r="G20" s="13"/>
      <c r="H20" s="13"/>
    </row>
    <row r="21" s="1" customFormat="1" spans="1:8">
      <c r="A21" s="13"/>
      <c r="B21" s="13"/>
      <c r="C21" s="13"/>
      <c r="D21" s="13"/>
      <c r="E21" s="13"/>
      <c r="F21" s="13"/>
      <c r="G21" s="13"/>
      <c r="H21" s="13"/>
    </row>
    <row r="22" s="1" customFormat="1" spans="1:8">
      <c r="A22" s="13"/>
      <c r="B22" s="13"/>
      <c r="C22" s="13"/>
      <c r="D22" s="13"/>
      <c r="E22" s="13"/>
      <c r="F22" s="13"/>
      <c r="G22" s="13"/>
      <c r="H22" s="13"/>
    </row>
    <row r="23" s="1" customFormat="1" spans="1:8">
      <c r="A23" s="13"/>
      <c r="B23" s="13"/>
      <c r="C23" s="13"/>
      <c r="D23" s="13"/>
      <c r="E23" s="13"/>
      <c r="F23" s="13"/>
      <c r="G23" s="13"/>
      <c r="H23" s="13"/>
    </row>
    <row r="24" s="1" customFormat="1" spans="1:8">
      <c r="A24" s="13"/>
      <c r="B24" s="13"/>
      <c r="C24" s="13"/>
      <c r="D24" s="13"/>
      <c r="E24" s="13"/>
      <c r="F24" s="13"/>
      <c r="G24" s="13"/>
      <c r="H24" s="13"/>
    </row>
    <row r="25" s="1" customFormat="1" spans="1:8">
      <c r="A25" s="13"/>
      <c r="B25" s="13"/>
      <c r="C25" s="13"/>
      <c r="D25" s="13"/>
      <c r="E25" s="13"/>
      <c r="F25" s="13"/>
      <c r="G25" s="13"/>
      <c r="H25" s="13"/>
    </row>
    <row r="26" s="1" customFormat="1" spans="1:8">
      <c r="A26" s="13"/>
      <c r="B26" s="13"/>
      <c r="C26" s="13"/>
      <c r="D26" s="13"/>
      <c r="E26" s="13"/>
      <c r="F26" s="13"/>
      <c r="G26" s="13"/>
      <c r="H26" s="13"/>
    </row>
    <row r="27" s="1" customFormat="1" spans="1:8">
      <c r="A27" s="13"/>
      <c r="B27" s="13"/>
      <c r="C27" s="13"/>
      <c r="D27" s="13"/>
      <c r="E27" s="13"/>
      <c r="F27" s="13"/>
      <c r="G27" s="13"/>
      <c r="H27" s="13"/>
    </row>
    <row r="28" s="1" customFormat="1" spans="1:8">
      <c r="A28" s="13"/>
      <c r="B28" s="13"/>
      <c r="C28" s="13"/>
      <c r="D28" s="13"/>
      <c r="E28" s="13"/>
      <c r="F28" s="13"/>
      <c r="G28" s="13"/>
      <c r="H28" s="13"/>
    </row>
    <row r="29" s="1" customFormat="1" spans="1:8">
      <c r="A29" s="13"/>
      <c r="B29" s="13"/>
      <c r="C29" s="13"/>
      <c r="D29" s="13"/>
      <c r="E29" s="13"/>
      <c r="F29" s="13"/>
      <c r="G29" s="13"/>
      <c r="H29" s="13"/>
    </row>
    <row r="30" s="1" customFormat="1" spans="1:8">
      <c r="A30" s="13"/>
      <c r="B30" s="13"/>
      <c r="C30" s="13"/>
      <c r="D30" s="13"/>
      <c r="E30" s="13"/>
      <c r="F30" s="13"/>
      <c r="G30" s="13"/>
      <c r="H30" s="13"/>
    </row>
    <row r="31" s="1" customFormat="1" spans="1:8">
      <c r="A31" s="13"/>
      <c r="B31" s="13"/>
      <c r="C31" s="13"/>
      <c r="D31" s="13"/>
      <c r="E31" s="13"/>
      <c r="F31" s="13"/>
      <c r="G31" s="13"/>
      <c r="H31" s="13"/>
    </row>
    <row r="32" s="1" customFormat="1" spans="1:8">
      <c r="A32" s="13"/>
      <c r="B32" s="13"/>
      <c r="C32" s="13"/>
      <c r="D32" s="13"/>
      <c r="E32" s="13"/>
      <c r="F32" s="13"/>
      <c r="G32" s="13"/>
      <c r="H32" s="13"/>
    </row>
    <row r="33" s="1" customFormat="1" spans="1:8">
      <c r="A33" s="13"/>
      <c r="B33" s="13"/>
      <c r="C33" s="13"/>
      <c r="D33" s="13"/>
      <c r="E33" s="13"/>
      <c r="F33" s="13"/>
      <c r="G33" s="13"/>
      <c r="H33" s="13"/>
    </row>
    <row r="34" s="1" customFormat="1" spans="1:8">
      <c r="A34" s="13"/>
      <c r="B34" s="13"/>
      <c r="C34" s="13"/>
      <c r="D34" s="13"/>
      <c r="E34" s="13"/>
      <c r="F34" s="13"/>
      <c r="G34" s="13"/>
      <c r="H34" s="13"/>
    </row>
    <row r="35" s="1" customFormat="1" spans="1:8">
      <c r="A35" s="13"/>
      <c r="B35" s="13"/>
      <c r="C35" s="13"/>
      <c r="D35" s="13"/>
      <c r="E35" s="13"/>
      <c r="F35" s="13"/>
      <c r="G35" s="13"/>
      <c r="H35" s="13"/>
    </row>
    <row r="36" s="1" customFormat="1" spans="1:8">
      <c r="A36" s="13"/>
      <c r="B36" s="13"/>
      <c r="C36" s="13"/>
      <c r="D36" s="13"/>
      <c r="E36" s="13"/>
      <c r="F36" s="13"/>
      <c r="G36" s="13"/>
      <c r="H36" s="13"/>
    </row>
    <row r="37" s="1" customFormat="1" spans="1:8">
      <c r="A37" s="13"/>
      <c r="B37" s="13"/>
      <c r="C37" s="13"/>
      <c r="D37" s="13"/>
      <c r="E37" s="13"/>
      <c r="F37" s="13"/>
      <c r="G37" s="13"/>
      <c r="H37" s="13"/>
    </row>
    <row r="38" s="1" customFormat="1" spans="1:8">
      <c r="A38" s="13"/>
      <c r="B38" s="13"/>
      <c r="C38" s="13"/>
      <c r="D38" s="13"/>
      <c r="E38" s="13"/>
      <c r="F38" s="13"/>
      <c r="G38" s="13"/>
      <c r="H38" s="13"/>
    </row>
    <row r="39" s="1" customFormat="1" spans="1:8">
      <c r="A39" s="13"/>
      <c r="B39" s="13"/>
      <c r="C39" s="13"/>
      <c r="D39" s="13"/>
      <c r="E39" s="13"/>
      <c r="F39" s="13"/>
      <c r="G39" s="13"/>
      <c r="H39" s="13"/>
    </row>
    <row r="40" s="1" customFormat="1" spans="1:8">
      <c r="A40" s="13"/>
      <c r="B40" s="13"/>
      <c r="C40" s="13"/>
      <c r="D40" s="13"/>
      <c r="E40" s="13"/>
      <c r="F40" s="13"/>
      <c r="G40" s="13"/>
      <c r="H40" s="13"/>
    </row>
    <row r="41" s="1" customFormat="1" spans="1:8">
      <c r="A41" s="13"/>
      <c r="B41" s="13"/>
      <c r="C41" s="13"/>
      <c r="D41" s="13"/>
      <c r="E41" s="13"/>
      <c r="F41" s="13"/>
      <c r="G41" s="13"/>
      <c r="H41" s="13"/>
    </row>
    <row r="42" s="1" customFormat="1" spans="1:8">
      <c r="A42" s="13"/>
      <c r="B42" s="13"/>
      <c r="C42" s="13"/>
      <c r="D42" s="13"/>
      <c r="E42" s="13"/>
      <c r="F42" s="13"/>
      <c r="G42" s="13"/>
      <c r="H42" s="13"/>
    </row>
    <row r="43" s="1" customFormat="1" spans="1:8">
      <c r="A43" s="13"/>
      <c r="B43" s="13"/>
      <c r="C43" s="13"/>
      <c r="D43" s="13"/>
      <c r="E43" s="13"/>
      <c r="F43" s="13"/>
      <c r="G43" s="13"/>
      <c r="H43" s="13"/>
    </row>
    <row r="44" s="1" customFormat="1" spans="1:8">
      <c r="A44" s="13"/>
      <c r="B44" s="13"/>
      <c r="C44" s="13"/>
      <c r="D44" s="13"/>
      <c r="E44" s="13"/>
      <c r="F44" s="13"/>
      <c r="G44" s="13"/>
      <c r="H44" s="13"/>
    </row>
    <row r="45" s="1" customFormat="1" spans="1:8">
      <c r="A45" s="13"/>
      <c r="B45" s="13"/>
      <c r="C45" s="13"/>
      <c r="D45" s="13"/>
      <c r="E45" s="13"/>
      <c r="F45" s="13"/>
      <c r="G45" s="13"/>
      <c r="H45" s="13"/>
    </row>
    <row r="46" s="1" customFormat="1" spans="1:8">
      <c r="A46" s="13"/>
      <c r="B46" s="13"/>
      <c r="C46" s="13"/>
      <c r="D46" s="13"/>
      <c r="E46" s="13"/>
      <c r="F46" s="13"/>
      <c r="G46" s="13"/>
      <c r="H46" s="13"/>
    </row>
    <row r="47" s="1" customFormat="1" spans="1:8">
      <c r="A47" s="13"/>
      <c r="B47" s="13"/>
      <c r="C47" s="13"/>
      <c r="D47" s="13"/>
      <c r="E47" s="13"/>
      <c r="F47" s="13"/>
      <c r="G47" s="13"/>
      <c r="H47" s="13"/>
    </row>
    <row r="48" s="1" customFormat="1" spans="1:8">
      <c r="A48" s="13"/>
      <c r="B48" s="13"/>
      <c r="C48" s="13"/>
      <c r="D48" s="13"/>
      <c r="E48" s="13"/>
      <c r="F48" s="13"/>
      <c r="G48" s="13"/>
      <c r="H48" s="13"/>
    </row>
    <row r="49" s="1" customFormat="1" spans="1:8">
      <c r="A49" s="13"/>
      <c r="B49" s="13"/>
      <c r="C49" s="13"/>
      <c r="D49" s="13"/>
      <c r="E49" s="13"/>
      <c r="F49" s="13"/>
      <c r="G49" s="13"/>
      <c r="H49" s="13"/>
    </row>
    <row r="50" s="1" customFormat="1" spans="1:8">
      <c r="A50" s="13"/>
      <c r="B50" s="13"/>
      <c r="C50" s="13"/>
      <c r="D50" s="13"/>
      <c r="E50" s="13"/>
      <c r="F50" s="13"/>
      <c r="G50" s="13"/>
      <c r="H50" s="13"/>
    </row>
    <row r="51" s="1" customFormat="1" spans="1:8">
      <c r="A51" s="13"/>
      <c r="B51" s="13"/>
      <c r="C51" s="13"/>
      <c r="D51" s="13"/>
      <c r="E51" s="13"/>
      <c r="F51" s="13"/>
      <c r="G51" s="13"/>
      <c r="H51" s="13"/>
    </row>
    <row r="52" s="1" customFormat="1" spans="1:8">
      <c r="A52" s="13"/>
      <c r="B52" s="13"/>
      <c r="C52" s="13"/>
      <c r="D52" s="13"/>
      <c r="E52" s="13"/>
      <c r="F52" s="13"/>
      <c r="G52" s="13"/>
      <c r="H52" s="13"/>
    </row>
    <row r="53" s="1" customFormat="1" spans="1:8">
      <c r="A53" s="13"/>
      <c r="B53" s="13"/>
      <c r="C53" s="13"/>
      <c r="D53" s="13"/>
      <c r="E53" s="13"/>
      <c r="F53" s="13"/>
      <c r="G53" s="13"/>
      <c r="H53" s="13"/>
    </row>
    <row r="54" s="1" customFormat="1" spans="1:8">
      <c r="A54" s="13"/>
      <c r="B54" s="13"/>
      <c r="C54" s="13"/>
      <c r="D54" s="13"/>
      <c r="E54" s="13"/>
      <c r="F54" s="13"/>
      <c r="G54" s="13"/>
      <c r="H54" s="13"/>
    </row>
    <row r="55" s="1" customFormat="1" spans="1:8">
      <c r="A55" s="13"/>
      <c r="B55" s="13"/>
      <c r="C55" s="13"/>
      <c r="D55" s="13"/>
      <c r="E55" s="13"/>
      <c r="F55" s="13"/>
      <c r="G55" s="13"/>
      <c r="H55" s="13"/>
    </row>
    <row r="56" s="1" customFormat="1" spans="1:8">
      <c r="A56" s="13"/>
      <c r="B56" s="13"/>
      <c r="C56" s="13"/>
      <c r="D56" s="13"/>
      <c r="E56" s="13"/>
      <c r="F56" s="13"/>
      <c r="G56" s="13"/>
      <c r="H56" s="13"/>
    </row>
    <row r="57" s="1" customFormat="1" spans="1:8">
      <c r="A57" s="13"/>
      <c r="B57" s="13"/>
      <c r="C57" s="13"/>
      <c r="D57" s="13"/>
      <c r="E57" s="13"/>
      <c r="F57" s="13"/>
      <c r="G57" s="13"/>
      <c r="H57" s="13"/>
    </row>
    <row r="58" s="1" customFormat="1" spans="1:8">
      <c r="A58" s="13"/>
      <c r="B58" s="13"/>
      <c r="C58" s="13"/>
      <c r="D58" s="13"/>
      <c r="E58" s="13"/>
      <c r="F58" s="13"/>
      <c r="G58" s="13"/>
      <c r="H58" s="13"/>
    </row>
    <row r="59" s="1" customFormat="1" spans="1:8">
      <c r="A59" s="13"/>
      <c r="B59" s="13"/>
      <c r="C59" s="13"/>
      <c r="D59" s="13"/>
      <c r="E59" s="13"/>
      <c r="F59" s="13"/>
      <c r="G59" s="13"/>
      <c r="H59" s="13"/>
    </row>
    <row r="60" s="1" customFormat="1" spans="1:8">
      <c r="A60" s="13"/>
      <c r="B60" s="13"/>
      <c r="C60" s="13"/>
      <c r="D60" s="13"/>
      <c r="E60" s="13"/>
      <c r="F60" s="13"/>
      <c r="G60" s="13"/>
      <c r="H60" s="13"/>
    </row>
    <row r="61" s="1" customFormat="1" spans="1:8">
      <c r="A61" s="13"/>
      <c r="B61" s="13"/>
      <c r="C61" s="13"/>
      <c r="D61" s="13"/>
      <c r="E61" s="13"/>
      <c r="F61" s="13"/>
      <c r="G61" s="13"/>
      <c r="H61" s="13"/>
    </row>
    <row r="62" s="1" customFormat="1" spans="1:8">
      <c r="A62" s="13"/>
      <c r="B62" s="13"/>
      <c r="C62" s="13"/>
      <c r="D62" s="13"/>
      <c r="E62" s="13"/>
      <c r="F62" s="13"/>
      <c r="G62" s="13"/>
      <c r="H62" s="13"/>
    </row>
    <row r="63" s="1" customFormat="1" spans="1:8">
      <c r="A63" s="13"/>
      <c r="B63" s="13"/>
      <c r="C63" s="13"/>
      <c r="D63" s="13"/>
      <c r="E63" s="13"/>
      <c r="F63" s="13"/>
      <c r="G63" s="13"/>
      <c r="H63" s="13"/>
    </row>
    <row r="64" s="1" customFormat="1" spans="1:8">
      <c r="A64" s="13"/>
      <c r="B64" s="13"/>
      <c r="C64" s="13"/>
      <c r="D64" s="13"/>
      <c r="E64" s="13"/>
      <c r="F64" s="13"/>
      <c r="G64" s="13"/>
      <c r="H64" s="13"/>
    </row>
    <row r="65" s="1" customFormat="1" spans="1:8">
      <c r="A65" s="13"/>
      <c r="B65" s="13"/>
      <c r="C65" s="13"/>
      <c r="D65" s="13"/>
      <c r="E65" s="13"/>
      <c r="F65" s="13"/>
      <c r="G65" s="13"/>
      <c r="H65" s="13"/>
    </row>
  </sheetData>
  <mergeCells count="2">
    <mergeCell ref="A2:H2"/>
    <mergeCell ref="A3:F3"/>
  </mergeCells>
  <printOptions horizontalCentered="1"/>
  <pageMargins left="0.393055555555556" right="0.393055555555556" top="0.66875" bottom="1" header="0.511805555555556" footer="0.511805555555556"/>
  <pageSetup paperSize="9" scale="8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D19" sqref="D19"/>
    </sheetView>
  </sheetViews>
  <sheetFormatPr defaultColWidth="9.125" defaultRowHeight="14.25" outlineLevelCol="7"/>
  <cols>
    <col min="1" max="1" width="34.625" style="30" customWidth="1"/>
    <col min="2" max="4" width="13.625" style="30" customWidth="1"/>
    <col min="5" max="5" width="34.625" style="30" customWidth="1"/>
    <col min="6" max="8" width="13.625" style="30" customWidth="1"/>
    <col min="9" max="16384" width="9.125" style="30"/>
  </cols>
  <sheetData>
    <row r="1" s="30" customFormat="1" ht="18.75" spans="1:1">
      <c r="A1" s="2" t="s">
        <v>92</v>
      </c>
    </row>
    <row r="2" s="30" customFormat="1" ht="39.95" customHeight="1" spans="1:8">
      <c r="A2" s="3" t="s">
        <v>93</v>
      </c>
      <c r="B2" s="3"/>
      <c r="C2" s="3"/>
      <c r="D2" s="3"/>
      <c r="E2" s="3"/>
      <c r="F2" s="3"/>
      <c r="G2" s="3"/>
      <c r="H2" s="3"/>
    </row>
    <row r="3" s="30" customFormat="1" ht="28" customHeight="1" spans="1:8">
      <c r="A3" s="32"/>
      <c r="B3" s="32"/>
      <c r="C3" s="32"/>
      <c r="D3" s="32"/>
      <c r="E3" s="32"/>
      <c r="F3" s="32"/>
      <c r="G3" s="32"/>
      <c r="H3" s="32" t="s">
        <v>2</v>
      </c>
    </row>
    <row r="4" s="30" customFormat="1" ht="28" customHeight="1" spans="1:8">
      <c r="A4" s="33" t="s">
        <v>51</v>
      </c>
      <c r="B4" s="33" t="s">
        <v>6</v>
      </c>
      <c r="C4" s="33" t="s">
        <v>7</v>
      </c>
      <c r="D4" s="34" t="s">
        <v>8</v>
      </c>
      <c r="E4" s="33" t="s">
        <v>51</v>
      </c>
      <c r="F4" s="33" t="s">
        <v>6</v>
      </c>
      <c r="G4" s="33" t="s">
        <v>7</v>
      </c>
      <c r="H4" s="34" t="s">
        <v>8</v>
      </c>
    </row>
    <row r="5" s="30" customFormat="1" ht="28" customHeight="1" spans="1:8">
      <c r="A5" s="11" t="s">
        <v>24</v>
      </c>
      <c r="B5" s="36">
        <f>SUM(B6:B15)</f>
        <v>165405</v>
      </c>
      <c r="C5" s="36">
        <f>D5-B5</f>
        <v>13</v>
      </c>
      <c r="D5" s="36">
        <f>SUM(D6:D15)</f>
        <v>165418</v>
      </c>
      <c r="E5" s="12" t="s">
        <v>25</v>
      </c>
      <c r="F5" s="36">
        <f>SUM(F6:F15)</f>
        <v>136593</v>
      </c>
      <c r="G5" s="36">
        <f>H5-F5</f>
        <v>-448</v>
      </c>
      <c r="H5" s="36">
        <f>SUM(H6:H15)</f>
        <v>136145</v>
      </c>
    </row>
    <row r="6" s="30" customFormat="1" ht="28" customHeight="1" spans="1:8">
      <c r="A6" s="37" t="s">
        <v>52</v>
      </c>
      <c r="B6" s="38"/>
      <c r="C6" s="40"/>
      <c r="D6" s="38"/>
      <c r="E6" s="45" t="s">
        <v>53</v>
      </c>
      <c r="F6" s="40"/>
      <c r="G6" s="40"/>
      <c r="H6" s="40"/>
    </row>
    <row r="7" s="30" customFormat="1" ht="28" customHeight="1" spans="1:8">
      <c r="A7" s="37" t="s">
        <v>54</v>
      </c>
      <c r="B7" s="41"/>
      <c r="C7" s="38">
        <f t="shared" ref="C7:C13" si="0">D7-B7</f>
        <v>0</v>
      </c>
      <c r="D7" s="41"/>
      <c r="E7" s="45" t="s">
        <v>55</v>
      </c>
      <c r="F7" s="43"/>
      <c r="G7" s="40">
        <f t="shared" ref="G5:G8" si="1">H7-F7</f>
        <v>0</v>
      </c>
      <c r="H7" s="43"/>
    </row>
    <row r="8" s="30" customFormat="1" ht="28" customHeight="1" spans="1:8">
      <c r="A8" s="37" t="s">
        <v>56</v>
      </c>
      <c r="B8" s="41">
        <v>65547</v>
      </c>
      <c r="C8" s="38">
        <f t="shared" si="0"/>
        <v>-2435</v>
      </c>
      <c r="D8" s="41">
        <v>63112</v>
      </c>
      <c r="E8" s="45" t="s">
        <v>57</v>
      </c>
      <c r="F8" s="43">
        <v>50136</v>
      </c>
      <c r="G8" s="40">
        <f t="shared" si="1"/>
        <v>-508</v>
      </c>
      <c r="H8" s="43">
        <v>49628</v>
      </c>
    </row>
    <row r="9" s="30" customFormat="1" ht="28" customHeight="1" spans="1:8">
      <c r="A9" s="37" t="s">
        <v>58</v>
      </c>
      <c r="B9" s="38"/>
      <c r="C9" s="40"/>
      <c r="D9" s="38"/>
      <c r="E9" s="45" t="s">
        <v>59</v>
      </c>
      <c r="F9" s="40"/>
      <c r="G9" s="40"/>
      <c r="H9" s="40"/>
    </row>
    <row r="10" s="30" customFormat="1" ht="28" customHeight="1" spans="1:8">
      <c r="A10" s="37" t="s">
        <v>60</v>
      </c>
      <c r="B10" s="38"/>
      <c r="C10" s="38"/>
      <c r="D10" s="38"/>
      <c r="E10" s="45" t="s">
        <v>61</v>
      </c>
      <c r="F10" s="40"/>
      <c r="G10" s="40"/>
      <c r="H10" s="40"/>
    </row>
    <row r="11" s="30" customFormat="1" ht="28" customHeight="1" spans="1:8">
      <c r="A11" s="46" t="s">
        <v>62</v>
      </c>
      <c r="B11" s="41"/>
      <c r="C11" s="38"/>
      <c r="D11" s="41"/>
      <c r="E11" s="45" t="s">
        <v>63</v>
      </c>
      <c r="F11" s="43"/>
      <c r="G11" s="40"/>
      <c r="H11" s="43"/>
    </row>
    <row r="12" s="30" customFormat="1" ht="28" customHeight="1" spans="1:8">
      <c r="A12" s="37" t="s">
        <v>64</v>
      </c>
      <c r="B12" s="41">
        <v>54884</v>
      </c>
      <c r="C12" s="38">
        <f t="shared" si="0"/>
        <v>0</v>
      </c>
      <c r="D12" s="41">
        <v>54884</v>
      </c>
      <c r="E12" s="45" t="s">
        <v>65</v>
      </c>
      <c r="F12" s="43">
        <v>42874</v>
      </c>
      <c r="G12" s="40">
        <f>H12-F12</f>
        <v>-3402</v>
      </c>
      <c r="H12" s="43">
        <v>39472</v>
      </c>
    </row>
    <row r="13" s="30" customFormat="1" ht="28" customHeight="1" spans="1:8">
      <c r="A13" s="37" t="s">
        <v>66</v>
      </c>
      <c r="B13" s="41">
        <v>44974</v>
      </c>
      <c r="C13" s="38">
        <f t="shared" si="0"/>
        <v>2448</v>
      </c>
      <c r="D13" s="41">
        <v>47422</v>
      </c>
      <c r="E13" s="45" t="s">
        <v>67</v>
      </c>
      <c r="F13" s="43">
        <v>43583</v>
      </c>
      <c r="G13" s="40">
        <f>H13-F13</f>
        <v>3462</v>
      </c>
      <c r="H13" s="43">
        <v>47045</v>
      </c>
    </row>
    <row r="14" s="30" customFormat="1" ht="28" customHeight="1" spans="1:8">
      <c r="A14" s="37"/>
      <c r="B14" s="41"/>
      <c r="C14" s="40"/>
      <c r="D14" s="41"/>
      <c r="E14" s="45"/>
      <c r="F14" s="43"/>
      <c r="G14" s="40"/>
      <c r="H14" s="43"/>
    </row>
    <row r="15" s="30" customFormat="1" ht="28" customHeight="1" spans="1:8">
      <c r="A15" s="37"/>
      <c r="B15" s="41"/>
      <c r="C15" s="40"/>
      <c r="D15" s="41"/>
      <c r="E15" s="45"/>
      <c r="F15" s="43"/>
      <c r="G15" s="40"/>
      <c r="H15" s="43"/>
    </row>
    <row r="16" s="30" customFormat="1" ht="18" customHeight="1" spans="1:8">
      <c r="A16" s="51"/>
      <c r="B16" s="51"/>
      <c r="C16" s="51"/>
      <c r="D16" s="51"/>
      <c r="E16" s="51"/>
      <c r="F16" s="51"/>
      <c r="G16" s="51"/>
      <c r="H16" s="51"/>
    </row>
    <row r="17" s="30" customFormat="1" ht="18" customHeight="1" spans="1:8">
      <c r="A17" s="51"/>
      <c r="B17" s="51"/>
      <c r="C17" s="51"/>
      <c r="D17" s="51"/>
      <c r="E17" s="51"/>
      <c r="F17" s="51"/>
      <c r="G17" s="51"/>
      <c r="H17" s="51"/>
    </row>
    <row r="18" customFormat="1" ht="18" customHeight="1" spans="1:8">
      <c r="A18" s="51"/>
      <c r="B18" s="51"/>
      <c r="C18" s="51"/>
      <c r="D18" s="51"/>
      <c r="E18" s="51"/>
      <c r="F18" s="51"/>
      <c r="G18" s="51"/>
      <c r="H18" s="51"/>
    </row>
    <row r="19" customFormat="1" ht="18" customHeight="1" spans="1:8">
      <c r="A19" s="51"/>
      <c r="B19" s="51"/>
      <c r="C19" s="51"/>
      <c r="D19" s="51"/>
      <c r="E19" s="51"/>
      <c r="F19" s="51"/>
      <c r="G19" s="51"/>
      <c r="H19" s="51"/>
    </row>
    <row r="20" customFormat="1" ht="18" customHeight="1" spans="1:8">
      <c r="A20" s="51"/>
      <c r="B20" s="51"/>
      <c r="C20" s="51"/>
      <c r="D20" s="51"/>
      <c r="E20" s="51"/>
      <c r="F20" s="51"/>
      <c r="G20" s="51"/>
      <c r="H20" s="51"/>
    </row>
    <row r="21" customFormat="1" ht="18" customHeight="1" spans="1:8">
      <c r="A21" s="51"/>
      <c r="B21" s="51"/>
      <c r="C21" s="51"/>
      <c r="D21" s="51"/>
      <c r="E21" s="51"/>
      <c r="F21" s="51"/>
      <c r="G21" s="51"/>
      <c r="H21" s="51"/>
    </row>
    <row r="22" customFormat="1" ht="18" customHeight="1" spans="1:8">
      <c r="A22" s="51"/>
      <c r="B22" s="51"/>
      <c r="C22" s="51"/>
      <c r="D22" s="51"/>
      <c r="E22" s="51"/>
      <c r="F22" s="51"/>
      <c r="G22" s="51"/>
      <c r="H22" s="51"/>
    </row>
    <row r="23" customFormat="1" ht="18" customHeight="1" spans="1:8">
      <c r="A23" s="51"/>
      <c r="B23" s="51"/>
      <c r="C23" s="51"/>
      <c r="D23" s="51"/>
      <c r="E23" s="51"/>
      <c r="F23" s="51"/>
      <c r="G23" s="51"/>
      <c r="H23" s="51"/>
    </row>
    <row r="24" customFormat="1" ht="18" customHeight="1" spans="1:8">
      <c r="A24" s="51"/>
      <c r="B24" s="51"/>
      <c r="C24" s="51"/>
      <c r="D24" s="51"/>
      <c r="E24" s="51"/>
      <c r="F24" s="51"/>
      <c r="G24" s="51"/>
      <c r="H24" s="51"/>
    </row>
    <row r="25" customFormat="1" ht="18" customHeight="1" spans="1:8">
      <c r="A25" s="51"/>
      <c r="B25" s="51"/>
      <c r="C25" s="51"/>
      <c r="D25" s="51"/>
      <c r="E25" s="51"/>
      <c r="F25" s="51"/>
      <c r="G25" s="51"/>
      <c r="H25" s="51"/>
    </row>
    <row r="26" customFormat="1" ht="18" customHeight="1" spans="1:8">
      <c r="A26" s="51"/>
      <c r="B26" s="51"/>
      <c r="C26" s="51"/>
      <c r="D26" s="51"/>
      <c r="E26" s="51"/>
      <c r="F26" s="51"/>
      <c r="G26" s="51"/>
      <c r="H26" s="51"/>
    </row>
    <row r="27" customFormat="1" ht="18" customHeight="1" spans="1:8">
      <c r="A27" s="51"/>
      <c r="B27" s="30"/>
      <c r="C27" s="30"/>
      <c r="D27" s="30"/>
      <c r="E27" s="51"/>
      <c r="F27" s="51"/>
      <c r="G27" s="51"/>
      <c r="H27" s="51"/>
    </row>
    <row r="28" customFormat="1" ht="18" customHeight="1" spans="1:8">
      <c r="A28" s="51"/>
      <c r="B28" s="30"/>
      <c r="C28" s="30"/>
      <c r="D28" s="30"/>
      <c r="E28" s="51"/>
      <c r="F28" s="51"/>
      <c r="G28" s="51"/>
      <c r="H28" s="51"/>
    </row>
    <row r="29" customFormat="1" ht="18" customHeight="1" spans="1:8">
      <c r="A29" s="51"/>
      <c r="B29" s="30"/>
      <c r="C29" s="30"/>
      <c r="D29" s="30"/>
      <c r="E29" s="51"/>
      <c r="F29" s="51"/>
      <c r="G29" s="51"/>
      <c r="H29" s="51"/>
    </row>
    <row r="30" customFormat="1" ht="18" customHeight="1" spans="1:8">
      <c r="A30" s="51"/>
      <c r="B30" s="30"/>
      <c r="C30" s="30"/>
      <c r="D30" s="30"/>
      <c r="E30" s="51"/>
      <c r="F30" s="51"/>
      <c r="G30" s="51"/>
      <c r="H30" s="51"/>
    </row>
    <row r="31" customFormat="1" ht="18" customHeight="1" spans="1:8">
      <c r="A31" s="51"/>
      <c r="B31" s="30"/>
      <c r="C31" s="30"/>
      <c r="D31" s="30"/>
      <c r="E31" s="51"/>
      <c r="F31" s="51"/>
      <c r="G31" s="51"/>
      <c r="H31" s="51"/>
    </row>
    <row r="32" s="30" customFormat="1" spans="1:8">
      <c r="A32" s="51"/>
      <c r="E32" s="51"/>
      <c r="F32" s="51"/>
      <c r="G32" s="51"/>
      <c r="H32" s="51"/>
    </row>
    <row r="33" s="30" customFormat="1" spans="1:8">
      <c r="A33" s="51"/>
      <c r="E33" s="51"/>
      <c r="F33" s="51"/>
      <c r="G33" s="51"/>
      <c r="H33" s="51"/>
    </row>
    <row r="34" s="30" customFormat="1" spans="1:8">
      <c r="A34" s="51"/>
      <c r="E34" s="51"/>
      <c r="F34" s="51"/>
      <c r="G34" s="51"/>
      <c r="H34" s="51"/>
    </row>
    <row r="35" s="30" customFormat="1" spans="1:8">
      <c r="A35" s="51"/>
      <c r="E35" s="51"/>
      <c r="F35" s="51"/>
      <c r="G35" s="51"/>
      <c r="H35" s="51"/>
    </row>
    <row r="36" s="30" customFormat="1" spans="1:8">
      <c r="A36" s="51"/>
      <c r="E36" s="51"/>
      <c r="F36" s="51"/>
      <c r="G36" s="51"/>
      <c r="H36" s="51"/>
    </row>
    <row r="37" s="30" customFormat="1" spans="5:8">
      <c r="E37" s="51"/>
      <c r="F37" s="51"/>
      <c r="G37" s="51"/>
      <c r="H37" s="51"/>
    </row>
    <row r="38" s="30" customFormat="1" spans="5:8">
      <c r="E38" s="51"/>
      <c r="F38" s="51"/>
      <c r="G38" s="51"/>
      <c r="H38" s="51"/>
    </row>
    <row r="39" s="30" customFormat="1" spans="5:8">
      <c r="E39" s="51"/>
      <c r="F39" s="51"/>
      <c r="G39" s="51"/>
      <c r="H39" s="51"/>
    </row>
  </sheetData>
  <mergeCells count="2">
    <mergeCell ref="A2:H2"/>
    <mergeCell ref="A3:F3"/>
  </mergeCells>
  <pageMargins left="0.393055555555556" right="0.393055555555556" top="0.550694444444444" bottom="1" header="0.511805555555556" footer="0.511805555555556"/>
  <pageSetup paperSize="9" scale="86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D5" sqref="D5"/>
    </sheetView>
  </sheetViews>
  <sheetFormatPr defaultColWidth="9.125" defaultRowHeight="14.25" outlineLevelCol="7"/>
  <cols>
    <col min="1" max="1" width="34.625" style="30" customWidth="1"/>
    <col min="2" max="4" width="13.625" style="30" customWidth="1"/>
    <col min="5" max="5" width="34.625" style="30" customWidth="1"/>
    <col min="6" max="8" width="13.625" style="30" customWidth="1"/>
    <col min="9" max="16384" width="9.125" style="30"/>
  </cols>
  <sheetData>
    <row r="1" s="30" customFormat="1" ht="18.75" spans="1:1">
      <c r="A1" s="2" t="s">
        <v>94</v>
      </c>
    </row>
    <row r="2" s="30" customFormat="1" ht="39.95" customHeight="1" spans="1:8">
      <c r="A2" s="3" t="s">
        <v>95</v>
      </c>
      <c r="B2" s="3"/>
      <c r="C2" s="3"/>
      <c r="D2" s="3"/>
      <c r="E2" s="3"/>
      <c r="F2" s="3"/>
      <c r="G2" s="3"/>
      <c r="H2" s="3"/>
    </row>
    <row r="3" s="30" customFormat="1" ht="28" customHeight="1" spans="1:8">
      <c r="A3" s="32"/>
      <c r="B3" s="32"/>
      <c r="C3" s="32"/>
      <c r="D3" s="32"/>
      <c r="E3" s="32"/>
      <c r="F3" s="32"/>
      <c r="G3" s="32"/>
      <c r="H3" s="32" t="s">
        <v>2</v>
      </c>
    </row>
    <row r="4" s="30" customFormat="1" ht="28" customHeight="1" spans="1:8">
      <c r="A4" s="33" t="s">
        <v>51</v>
      </c>
      <c r="B4" s="33" t="s">
        <v>6</v>
      </c>
      <c r="C4" s="33" t="s">
        <v>7</v>
      </c>
      <c r="D4" s="34" t="s">
        <v>8</v>
      </c>
      <c r="E4" s="33" t="s">
        <v>51</v>
      </c>
      <c r="F4" s="33" t="s">
        <v>6</v>
      </c>
      <c r="G4" s="33" t="s">
        <v>7</v>
      </c>
      <c r="H4" s="34" t="s">
        <v>8</v>
      </c>
    </row>
    <row r="5" s="30" customFormat="1" ht="28" customHeight="1" spans="1:8">
      <c r="A5" s="35" t="s">
        <v>70</v>
      </c>
      <c r="B5" s="36">
        <f>SUM(B6:B9)</f>
        <v>165</v>
      </c>
      <c r="C5" s="36">
        <f>D5-B5</f>
        <v>49</v>
      </c>
      <c r="D5" s="36">
        <f>SUM(D6:D9)</f>
        <v>214</v>
      </c>
      <c r="E5" s="35" t="s">
        <v>71</v>
      </c>
      <c r="F5" s="36">
        <f>SUM(F6:F9)</f>
        <v>115</v>
      </c>
      <c r="G5" s="36">
        <f t="shared" ref="G5:G9" si="0">H5-F5</f>
        <v>35</v>
      </c>
      <c r="H5" s="36">
        <f>SUM(H6:H9)</f>
        <v>150</v>
      </c>
    </row>
    <row r="6" s="30" customFormat="1" ht="28" customHeight="1" spans="1:8">
      <c r="A6" s="37" t="s">
        <v>72</v>
      </c>
      <c r="B6" s="38">
        <v>165</v>
      </c>
      <c r="C6" s="38">
        <f>D6-B6</f>
        <v>49</v>
      </c>
      <c r="D6" s="38">
        <v>214</v>
      </c>
      <c r="E6" s="39" t="s">
        <v>73</v>
      </c>
      <c r="F6" s="40"/>
      <c r="G6" s="40">
        <f t="shared" si="0"/>
        <v>0</v>
      </c>
      <c r="H6" s="40"/>
    </row>
    <row r="7" s="30" customFormat="1" ht="28" customHeight="1" spans="1:8">
      <c r="A7" s="37" t="s">
        <v>74</v>
      </c>
      <c r="B7" s="41"/>
      <c r="C7" s="38"/>
      <c r="D7" s="41"/>
      <c r="E7" s="42" t="s">
        <v>75</v>
      </c>
      <c r="F7" s="43"/>
      <c r="G7" s="40">
        <f t="shared" si="0"/>
        <v>0</v>
      </c>
      <c r="H7" s="43"/>
    </row>
    <row r="8" s="30" customFormat="1" ht="28" customHeight="1" spans="1:8">
      <c r="A8" s="37" t="s">
        <v>76</v>
      </c>
      <c r="B8" s="41"/>
      <c r="C8" s="38"/>
      <c r="D8" s="41"/>
      <c r="E8" s="44" t="s">
        <v>77</v>
      </c>
      <c r="F8" s="43"/>
      <c r="G8" s="40">
        <f t="shared" si="0"/>
        <v>0</v>
      </c>
      <c r="H8" s="43"/>
    </row>
    <row r="9" s="30" customFormat="1" ht="28" customHeight="1" spans="1:8">
      <c r="A9" s="37" t="s">
        <v>78</v>
      </c>
      <c r="B9" s="38"/>
      <c r="C9" s="40"/>
      <c r="D9" s="38"/>
      <c r="E9" s="45" t="s">
        <v>79</v>
      </c>
      <c r="F9" s="40">
        <v>115</v>
      </c>
      <c r="G9" s="40">
        <f t="shared" si="0"/>
        <v>35</v>
      </c>
      <c r="H9" s="40">
        <v>150</v>
      </c>
    </row>
    <row r="10" s="30" customFormat="1" ht="28" customHeight="1" spans="1:8">
      <c r="A10" s="37"/>
      <c r="B10" s="38"/>
      <c r="C10" s="38"/>
      <c r="D10" s="38"/>
      <c r="E10" s="45"/>
      <c r="F10" s="40"/>
      <c r="G10" s="40"/>
      <c r="H10" s="40"/>
    </row>
    <row r="11" s="30" customFormat="1" ht="28" customHeight="1" spans="1:8">
      <c r="A11" s="46"/>
      <c r="B11" s="41"/>
      <c r="C11" s="38"/>
      <c r="D11" s="41"/>
      <c r="E11" s="45"/>
      <c r="F11" s="43"/>
      <c r="G11" s="40"/>
      <c r="H11" s="43"/>
    </row>
    <row r="12" s="31" customFormat="1" ht="28" customHeight="1" spans="1:8">
      <c r="A12" s="35" t="s">
        <v>80</v>
      </c>
      <c r="B12" s="47"/>
      <c r="C12" s="48">
        <f>D12-B12</f>
        <v>0</v>
      </c>
      <c r="D12" s="47"/>
      <c r="E12" s="35" t="s">
        <v>81</v>
      </c>
      <c r="F12" s="49">
        <v>50</v>
      </c>
      <c r="G12" s="36">
        <f>H12-F12</f>
        <v>14</v>
      </c>
      <c r="H12" s="49">
        <v>64</v>
      </c>
    </row>
    <row r="13" s="31" customFormat="1" ht="28" customHeight="1" spans="1:8">
      <c r="A13" s="35" t="s">
        <v>82</v>
      </c>
      <c r="B13" s="47"/>
      <c r="C13" s="48">
        <f>D13-B13</f>
        <v>0</v>
      </c>
      <c r="D13" s="47"/>
      <c r="E13" s="50"/>
      <c r="F13" s="49"/>
      <c r="G13" s="36"/>
      <c r="H13" s="49"/>
    </row>
    <row r="14" s="30" customFormat="1" ht="28" customHeight="1" spans="1:8">
      <c r="A14" s="37"/>
      <c r="B14" s="41"/>
      <c r="C14" s="40"/>
      <c r="D14" s="41"/>
      <c r="E14" s="45"/>
      <c r="F14" s="43"/>
      <c r="G14" s="40"/>
      <c r="H14" s="43"/>
    </row>
    <row r="15" s="31" customFormat="1" ht="28" customHeight="1" spans="1:8">
      <c r="A15" s="11" t="s">
        <v>24</v>
      </c>
      <c r="B15" s="47">
        <f>B5+B12+B13</f>
        <v>165</v>
      </c>
      <c r="C15" s="47">
        <f>C5+C12+C13</f>
        <v>49</v>
      </c>
      <c r="D15" s="47">
        <f>D5+D12+D13</f>
        <v>214</v>
      </c>
      <c r="E15" s="12" t="s">
        <v>25</v>
      </c>
      <c r="F15" s="49">
        <f t="shared" ref="F15:H15" si="1">F5+F12</f>
        <v>165</v>
      </c>
      <c r="G15" s="36">
        <f>H15-F15</f>
        <v>49</v>
      </c>
      <c r="H15" s="49">
        <f t="shared" si="1"/>
        <v>214</v>
      </c>
    </row>
    <row r="16" s="30" customFormat="1" ht="18" customHeight="1" spans="1:8">
      <c r="A16" s="51"/>
      <c r="B16" s="51"/>
      <c r="C16" s="51"/>
      <c r="D16" s="51"/>
      <c r="E16" s="51"/>
      <c r="F16" s="51"/>
      <c r="G16" s="51"/>
      <c r="H16" s="51"/>
    </row>
    <row r="17" s="30" customFormat="1" ht="18" customHeight="1" spans="1:8">
      <c r="A17" s="51"/>
      <c r="B17" s="51"/>
      <c r="C17" s="51"/>
      <c r="D17" s="51"/>
      <c r="E17" s="51"/>
      <c r="F17" s="51"/>
      <c r="G17" s="51"/>
      <c r="H17" s="51"/>
    </row>
    <row r="18" customFormat="1" ht="18" customHeight="1" spans="1:8">
      <c r="A18" s="51"/>
      <c r="B18" s="51"/>
      <c r="C18" s="51"/>
      <c r="D18" s="51"/>
      <c r="E18" s="51"/>
      <c r="F18" s="51"/>
      <c r="G18" s="51"/>
      <c r="H18" s="51"/>
    </row>
    <row r="19" customFormat="1" ht="18" customHeight="1" spans="1:8">
      <c r="A19" s="51"/>
      <c r="B19" s="51"/>
      <c r="C19" s="51"/>
      <c r="D19" s="51"/>
      <c r="E19" s="51"/>
      <c r="F19" s="51"/>
      <c r="G19" s="51"/>
      <c r="H19" s="51"/>
    </row>
    <row r="20" customFormat="1" ht="18" customHeight="1" spans="1:8">
      <c r="A20" s="51"/>
      <c r="B20" s="51"/>
      <c r="C20" s="51"/>
      <c r="D20" s="51"/>
      <c r="E20" s="51"/>
      <c r="F20" s="51"/>
      <c r="G20" s="51"/>
      <c r="H20" s="51"/>
    </row>
    <row r="21" customFormat="1" ht="18" customHeight="1" spans="1:8">
      <c r="A21" s="51"/>
      <c r="B21" s="51"/>
      <c r="C21" s="51"/>
      <c r="D21" s="51"/>
      <c r="E21" s="51"/>
      <c r="F21" s="51"/>
      <c r="G21" s="51"/>
      <c r="H21" s="51"/>
    </row>
    <row r="22" customFormat="1" ht="18" customHeight="1" spans="1:8">
      <c r="A22" s="51"/>
      <c r="B22" s="51"/>
      <c r="C22" s="51"/>
      <c r="D22" s="51"/>
      <c r="E22" s="51"/>
      <c r="F22" s="51"/>
      <c r="G22" s="51"/>
      <c r="H22" s="51"/>
    </row>
    <row r="23" customFormat="1" ht="18" customHeight="1" spans="1:8">
      <c r="A23" s="51"/>
      <c r="B23" s="51"/>
      <c r="C23" s="51"/>
      <c r="D23" s="51"/>
      <c r="E23" s="51"/>
      <c r="F23" s="51"/>
      <c r="G23" s="51"/>
      <c r="H23" s="51"/>
    </row>
    <row r="24" customFormat="1" ht="18" customHeight="1" spans="1:8">
      <c r="A24" s="51"/>
      <c r="B24" s="51"/>
      <c r="C24" s="51"/>
      <c r="D24" s="51"/>
      <c r="E24" s="51"/>
      <c r="F24" s="51"/>
      <c r="G24" s="51"/>
      <c r="H24" s="51"/>
    </row>
    <row r="25" customFormat="1" ht="18" customHeight="1" spans="1:8">
      <c r="A25" s="51"/>
      <c r="B25" s="51"/>
      <c r="C25" s="51"/>
      <c r="D25" s="51"/>
      <c r="E25" s="51"/>
      <c r="F25" s="51"/>
      <c r="G25" s="51"/>
      <c r="H25" s="51"/>
    </row>
    <row r="26" customFormat="1" ht="18" customHeight="1" spans="1:8">
      <c r="A26" s="51"/>
      <c r="B26" s="51"/>
      <c r="C26" s="51"/>
      <c r="D26" s="51"/>
      <c r="E26" s="51"/>
      <c r="F26" s="51"/>
      <c r="G26" s="51"/>
      <c r="H26" s="51"/>
    </row>
    <row r="27" customFormat="1" ht="18" customHeight="1" spans="1:8">
      <c r="A27" s="51"/>
      <c r="B27" s="30"/>
      <c r="C27" s="30"/>
      <c r="D27" s="30"/>
      <c r="E27" s="51"/>
      <c r="F27" s="51"/>
      <c r="G27" s="51"/>
      <c r="H27" s="51"/>
    </row>
    <row r="28" customFormat="1" ht="18" customHeight="1" spans="1:8">
      <c r="A28" s="51"/>
      <c r="B28" s="30"/>
      <c r="C28" s="30"/>
      <c r="D28" s="30"/>
      <c r="E28" s="51"/>
      <c r="F28" s="51"/>
      <c r="G28" s="51"/>
      <c r="H28" s="51"/>
    </row>
    <row r="29" customFormat="1" ht="18" customHeight="1" spans="1:8">
      <c r="A29" s="51"/>
      <c r="B29" s="30"/>
      <c r="C29" s="30"/>
      <c r="D29" s="30"/>
      <c r="E29" s="51"/>
      <c r="F29" s="51"/>
      <c r="G29" s="51"/>
      <c r="H29" s="51"/>
    </row>
    <row r="30" customFormat="1" ht="18" customHeight="1" spans="1:8">
      <c r="A30" s="51"/>
      <c r="B30" s="30"/>
      <c r="C30" s="30"/>
      <c r="D30" s="30"/>
      <c r="E30" s="51"/>
      <c r="F30" s="51"/>
      <c r="G30" s="51"/>
      <c r="H30" s="51"/>
    </row>
    <row r="31" customFormat="1" ht="18" customHeight="1" spans="1:8">
      <c r="A31" s="51"/>
      <c r="B31" s="30"/>
      <c r="C31" s="30"/>
      <c r="D31" s="30"/>
      <c r="E31" s="51"/>
      <c r="F31" s="51"/>
      <c r="G31" s="51"/>
      <c r="H31" s="51"/>
    </row>
    <row r="32" s="30" customFormat="1" spans="1:8">
      <c r="A32" s="51"/>
      <c r="E32" s="51"/>
      <c r="F32" s="51"/>
      <c r="G32" s="51"/>
      <c r="H32" s="51"/>
    </row>
    <row r="33" s="30" customFormat="1" spans="1:8">
      <c r="A33" s="51"/>
      <c r="E33" s="51"/>
      <c r="F33" s="51"/>
      <c r="G33" s="51"/>
      <c r="H33" s="51"/>
    </row>
    <row r="34" s="30" customFormat="1" spans="1:8">
      <c r="A34" s="51"/>
      <c r="E34" s="51"/>
      <c r="F34" s="51"/>
      <c r="G34" s="51"/>
      <c r="H34" s="51"/>
    </row>
    <row r="35" s="30" customFormat="1" spans="1:8">
      <c r="A35" s="51"/>
      <c r="E35" s="51"/>
      <c r="F35" s="51"/>
      <c r="G35" s="51"/>
      <c r="H35" s="51"/>
    </row>
    <row r="36" s="30" customFormat="1" spans="1:8">
      <c r="A36" s="51"/>
      <c r="E36" s="51"/>
      <c r="F36" s="51"/>
      <c r="G36" s="51"/>
      <c r="H36" s="51"/>
    </row>
    <row r="37" s="30" customFormat="1" spans="5:8">
      <c r="E37" s="51"/>
      <c r="F37" s="51"/>
      <c r="G37" s="51"/>
      <c r="H37" s="51"/>
    </row>
    <row r="38" s="30" customFormat="1" spans="5:8">
      <c r="E38" s="51"/>
      <c r="F38" s="51"/>
      <c r="G38" s="51"/>
      <c r="H38" s="51"/>
    </row>
    <row r="39" s="30" customFormat="1" spans="5:8">
      <c r="E39" s="51"/>
      <c r="F39" s="51"/>
      <c r="G39" s="51"/>
      <c r="H39" s="51"/>
    </row>
  </sheetData>
  <mergeCells count="2">
    <mergeCell ref="A2:H2"/>
    <mergeCell ref="A3:F3"/>
  </mergeCells>
  <pageMargins left="0.393055555555556" right="0.393055555555556" top="0.550694444444444" bottom="1" header="0.511805555555556" footer="0.511805555555556"/>
  <pageSetup paperSize="9" scale="86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workbookViewId="0">
      <selection activeCell="B7" sqref="B7"/>
    </sheetView>
  </sheetViews>
  <sheetFormatPr defaultColWidth="9" defaultRowHeight="13.5"/>
  <cols>
    <col min="1" max="1" width="13" style="14" customWidth="1"/>
    <col min="2" max="13" width="14" style="14" customWidth="1"/>
    <col min="14" max="16384" width="9" style="14"/>
  </cols>
  <sheetData>
    <row r="1" s="14" customFormat="1" ht="33" customHeight="1" spans="1:1">
      <c r="A1" s="16" t="s">
        <v>96</v>
      </c>
    </row>
    <row r="2" s="14" customFormat="1" ht="39" customHeight="1" spans="1:13">
      <c r="A2" s="17" t="s">
        <v>97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="14" customFormat="1" ht="25.95" customHeight="1" spans="13:13">
      <c r="M3" s="25" t="s">
        <v>98</v>
      </c>
    </row>
    <row r="4" s="15" customFormat="1" ht="50" customHeight="1" spans="1:13">
      <c r="A4" s="18" t="s">
        <v>99</v>
      </c>
      <c r="B4" s="19" t="s">
        <v>100</v>
      </c>
      <c r="C4" s="19"/>
      <c r="D4" s="19"/>
      <c r="E4" s="19" t="s">
        <v>101</v>
      </c>
      <c r="F4" s="19"/>
      <c r="G4" s="19"/>
      <c r="H4" s="19" t="s">
        <v>102</v>
      </c>
      <c r="I4" s="19"/>
      <c r="J4" s="19"/>
      <c r="K4" s="19" t="s">
        <v>103</v>
      </c>
      <c r="L4" s="19"/>
      <c r="M4" s="19"/>
    </row>
    <row r="5" s="14" customFormat="1" ht="30" customHeight="1" spans="1:13">
      <c r="A5" s="20"/>
      <c r="B5" s="21" t="s">
        <v>104</v>
      </c>
      <c r="C5" s="21" t="s">
        <v>105</v>
      </c>
      <c r="D5" s="21" t="s">
        <v>106</v>
      </c>
      <c r="E5" s="21" t="s">
        <v>107</v>
      </c>
      <c r="F5" s="21" t="s">
        <v>105</v>
      </c>
      <c r="G5" s="21" t="s">
        <v>106</v>
      </c>
      <c r="H5" s="21" t="s">
        <v>107</v>
      </c>
      <c r="I5" s="21" t="s">
        <v>105</v>
      </c>
      <c r="J5" s="21" t="s">
        <v>106</v>
      </c>
      <c r="K5" s="21" t="s">
        <v>107</v>
      </c>
      <c r="L5" s="26" t="s">
        <v>105</v>
      </c>
      <c r="M5" s="27" t="s">
        <v>106</v>
      </c>
    </row>
    <row r="6" s="14" customFormat="1" ht="30" customHeight="1" spans="1:13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8"/>
      <c r="M6" s="29"/>
    </row>
    <row r="7" s="14" customFormat="1" ht="44" customHeight="1" spans="1:13">
      <c r="A7" s="23" t="s">
        <v>108</v>
      </c>
      <c r="B7" s="24">
        <f t="shared" ref="B7:B12" si="0">C7+D7</f>
        <v>55.3</v>
      </c>
      <c r="C7" s="24">
        <f t="shared" ref="C7:C12" si="1">I7+F7+L7</f>
        <v>19.3</v>
      </c>
      <c r="D7" s="24">
        <f t="shared" ref="D7:D12" si="2">J7+G7+M7</f>
        <v>36</v>
      </c>
      <c r="E7" s="24">
        <f t="shared" ref="E7:E12" si="3">F7+G7</f>
        <v>14</v>
      </c>
      <c r="F7" s="24">
        <f t="shared" ref="F7:J7" si="4">SUM(F8:F12)</f>
        <v>9</v>
      </c>
      <c r="G7" s="24">
        <f t="shared" si="4"/>
        <v>5</v>
      </c>
      <c r="H7" s="24">
        <f t="shared" ref="H7:H12" si="5">I7+J7</f>
        <v>37</v>
      </c>
      <c r="I7" s="24">
        <f t="shared" si="4"/>
        <v>6</v>
      </c>
      <c r="J7" s="24">
        <f t="shared" si="4"/>
        <v>31</v>
      </c>
      <c r="K7" s="24">
        <f t="shared" ref="K7:K12" si="6">L7+M7</f>
        <v>4.3</v>
      </c>
      <c r="L7" s="24">
        <f>SUM(L8:L12)</f>
        <v>4.3</v>
      </c>
      <c r="M7" s="24">
        <f>SUM(M8:M12)</f>
        <v>0</v>
      </c>
    </row>
    <row r="8" s="14" customFormat="1" ht="44" customHeight="1" spans="1:13">
      <c r="A8" s="23" t="s">
        <v>109</v>
      </c>
      <c r="B8" s="24">
        <f t="shared" si="0"/>
        <v>4.5</v>
      </c>
      <c r="C8" s="24">
        <f t="shared" si="1"/>
        <v>0.6</v>
      </c>
      <c r="D8" s="24">
        <f t="shared" si="2"/>
        <v>3.9</v>
      </c>
      <c r="E8" s="24">
        <f t="shared" si="3"/>
        <v>1.5</v>
      </c>
      <c r="F8" s="24">
        <v>0.5</v>
      </c>
      <c r="G8" s="24">
        <v>1</v>
      </c>
      <c r="H8" s="24">
        <f t="shared" si="5"/>
        <v>3</v>
      </c>
      <c r="I8" s="24">
        <v>0.1</v>
      </c>
      <c r="J8" s="24">
        <v>2.9</v>
      </c>
      <c r="K8" s="24">
        <f t="shared" si="6"/>
        <v>0</v>
      </c>
      <c r="L8" s="24">
        <v>0</v>
      </c>
      <c r="M8" s="24"/>
    </row>
    <row r="9" s="14" customFormat="1" ht="44" customHeight="1" spans="1:13">
      <c r="A9" s="23" t="s">
        <v>110</v>
      </c>
      <c r="B9" s="24">
        <f t="shared" si="0"/>
        <v>21.6</v>
      </c>
      <c r="C9" s="24">
        <f t="shared" si="1"/>
        <v>8</v>
      </c>
      <c r="D9" s="24">
        <f t="shared" si="2"/>
        <v>13.6</v>
      </c>
      <c r="E9" s="24">
        <f t="shared" si="3"/>
        <v>4.8</v>
      </c>
      <c r="F9" s="24">
        <v>3.2</v>
      </c>
      <c r="G9" s="24">
        <v>1.6</v>
      </c>
      <c r="H9" s="24">
        <f t="shared" si="5"/>
        <v>15.3</v>
      </c>
      <c r="I9" s="24">
        <v>3.3</v>
      </c>
      <c r="J9" s="24">
        <v>12</v>
      </c>
      <c r="K9" s="24">
        <f t="shared" si="6"/>
        <v>1.5</v>
      </c>
      <c r="L9" s="24">
        <v>1.5</v>
      </c>
      <c r="M9" s="24"/>
    </row>
    <row r="10" s="14" customFormat="1" ht="44" customHeight="1" spans="1:13">
      <c r="A10" s="23" t="s">
        <v>111</v>
      </c>
      <c r="B10" s="24">
        <f t="shared" si="0"/>
        <v>15.1</v>
      </c>
      <c r="C10" s="24">
        <f t="shared" si="1"/>
        <v>5.7</v>
      </c>
      <c r="D10" s="24">
        <f t="shared" si="2"/>
        <v>9.4</v>
      </c>
      <c r="E10" s="24">
        <f t="shared" si="3"/>
        <v>3.8</v>
      </c>
      <c r="F10" s="24">
        <v>2.8</v>
      </c>
      <c r="G10" s="24">
        <v>1</v>
      </c>
      <c r="H10" s="24">
        <f t="shared" si="5"/>
        <v>9.5</v>
      </c>
      <c r="I10" s="24">
        <v>1.1</v>
      </c>
      <c r="J10" s="24">
        <v>8.4</v>
      </c>
      <c r="K10" s="24">
        <f t="shared" si="6"/>
        <v>1.8</v>
      </c>
      <c r="L10" s="24">
        <v>1.8</v>
      </c>
      <c r="M10" s="24"/>
    </row>
    <row r="11" s="14" customFormat="1" ht="44" customHeight="1" spans="1:13">
      <c r="A11" s="23" t="s">
        <v>112</v>
      </c>
      <c r="B11" s="24">
        <f t="shared" si="0"/>
        <v>3.4</v>
      </c>
      <c r="C11" s="24">
        <f t="shared" si="1"/>
        <v>1.3</v>
      </c>
      <c r="D11" s="24">
        <f t="shared" si="2"/>
        <v>2.1</v>
      </c>
      <c r="E11" s="24">
        <f t="shared" si="3"/>
        <v>1.2</v>
      </c>
      <c r="F11" s="24">
        <v>0.8</v>
      </c>
      <c r="G11" s="24">
        <v>0.4</v>
      </c>
      <c r="H11" s="24">
        <f t="shared" si="5"/>
        <v>1.7</v>
      </c>
      <c r="I11" s="24">
        <v>0</v>
      </c>
      <c r="J11" s="24">
        <v>1.7</v>
      </c>
      <c r="K11" s="24">
        <f t="shared" si="6"/>
        <v>0.5</v>
      </c>
      <c r="L11" s="24">
        <v>0.5</v>
      </c>
      <c r="M11" s="24"/>
    </row>
    <row r="12" s="14" customFormat="1" ht="44" customHeight="1" spans="1:13">
      <c r="A12" s="23" t="s">
        <v>113</v>
      </c>
      <c r="B12" s="24">
        <f t="shared" si="0"/>
        <v>10.7</v>
      </c>
      <c r="C12" s="24">
        <f t="shared" si="1"/>
        <v>3.7</v>
      </c>
      <c r="D12" s="24">
        <f t="shared" si="2"/>
        <v>7</v>
      </c>
      <c r="E12" s="24">
        <f t="shared" si="3"/>
        <v>2.7</v>
      </c>
      <c r="F12" s="24">
        <v>1.7</v>
      </c>
      <c r="G12" s="24">
        <v>1</v>
      </c>
      <c r="H12" s="24">
        <f t="shared" si="5"/>
        <v>7.5</v>
      </c>
      <c r="I12" s="24">
        <v>1.5</v>
      </c>
      <c r="J12" s="24">
        <v>6</v>
      </c>
      <c r="K12" s="24">
        <f t="shared" si="6"/>
        <v>0.5</v>
      </c>
      <c r="L12" s="24">
        <v>0.5</v>
      </c>
      <c r="M12" s="24"/>
    </row>
  </sheetData>
  <mergeCells count="18">
    <mergeCell ref="A2:M2"/>
    <mergeCell ref="B4:D4"/>
    <mergeCell ref="E4:G4"/>
    <mergeCell ref="H4:J4"/>
    <mergeCell ref="K4:M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50694444444444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OFFICE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表1-一般公共预算</vt:lpstr>
      <vt:lpstr>表2-政府性基金</vt:lpstr>
      <vt:lpstr>表3-社会保险基金预算</vt:lpstr>
      <vt:lpstr>表4-国有资本经营预算.</vt:lpstr>
      <vt:lpstr>表5</vt:lpstr>
      <vt:lpstr>表6</vt:lpstr>
      <vt:lpstr>表7</vt:lpstr>
      <vt:lpstr>表8</vt:lpstr>
      <vt:lpstr>表9-债务限额表</vt:lpstr>
      <vt:lpstr>表4-国有资本经营预算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李 兴 禄</cp:lastModifiedBy>
  <dcterms:created xsi:type="dcterms:W3CDTF">2009-09-03T03:53:00Z</dcterms:created>
  <cp:lastPrinted>2019-11-05T11:17:00Z</cp:lastPrinted>
  <dcterms:modified xsi:type="dcterms:W3CDTF">2022-12-24T11:53:14Z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E6EB96CE906D4A47BF7CEE39CCE73AC7</vt:lpwstr>
  </property>
</Properties>
</file>