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044" activeTab="1"/>
  </bookViews>
  <sheets>
    <sheet name="表9-债务限额表" sheetId="1" r:id="rId1"/>
    <sheet name="项目明细" sheetId="2" r:id="rId2"/>
  </sheets>
  <definedNames>
    <definedName name="_xlnm._FilterDatabase" localSheetId="1" hidden="1">项目明细!$A$4:$I$38</definedName>
    <definedName name="_xlnm.Print_Titles" localSheetId="1">项目明细!$1:$4</definedName>
  </definedNames>
  <calcPr calcId="144525"/>
</workbook>
</file>

<file path=xl/sharedStrings.xml><?xml version="1.0" encoding="utf-8"?>
<sst xmlns="http://schemas.openxmlformats.org/spreadsheetml/2006/main" count="210" uniqueCount="94">
  <si>
    <t>附件1：</t>
  </si>
  <si>
    <t>2024年上半年新增地方政府债务限额情况表</t>
  </si>
  <si>
    <t>单位：亿元</t>
  </si>
  <si>
    <t>序号</t>
  </si>
  <si>
    <t>地区</t>
  </si>
  <si>
    <t>2023年末总限额</t>
  </si>
  <si>
    <t>2024年新增限额</t>
  </si>
  <si>
    <t>2024年总限额</t>
  </si>
  <si>
    <t>备注</t>
  </si>
  <si>
    <t>小计</t>
  </si>
  <si>
    <t>一般债务</t>
  </si>
  <si>
    <t>专项债务</t>
  </si>
  <si>
    <t>克州</t>
  </si>
  <si>
    <t>克州本级</t>
  </si>
  <si>
    <t>阿图什市</t>
  </si>
  <si>
    <t>阿克陶县</t>
  </si>
  <si>
    <t>乌恰县</t>
  </si>
  <si>
    <t>阿合奇县</t>
  </si>
  <si>
    <t>附件2：</t>
  </si>
  <si>
    <t>2024年上半年新增地方政府债务限额发行情况表</t>
  </si>
  <si>
    <t>单位：万元</t>
  </si>
  <si>
    <t>区划</t>
  </si>
  <si>
    <t>项目单位</t>
  </si>
  <si>
    <t>项目名称</t>
  </si>
  <si>
    <t>年度</t>
  </si>
  <si>
    <t>项目领域</t>
  </si>
  <si>
    <t>债券类型</t>
  </si>
  <si>
    <t>项目总概算</t>
  </si>
  <si>
    <t>债券金额</t>
  </si>
  <si>
    <t>合       计</t>
  </si>
  <si>
    <t>克州本级小计</t>
  </si>
  <si>
    <t>阿图什市小计</t>
  </si>
  <si>
    <t>阿克陶县小计</t>
  </si>
  <si>
    <t>阿合奇县小计</t>
  </si>
  <si>
    <t>乌恰县小计</t>
  </si>
  <si>
    <t>州本级</t>
  </si>
  <si>
    <t>吐尔尕特口岸管委会</t>
  </si>
  <si>
    <t>2024年克州本级002建设项目</t>
  </si>
  <si>
    <t>2024年</t>
  </si>
  <si>
    <t>五、社会事业</t>
  </si>
  <si>
    <t>一般债券</t>
  </si>
  <si>
    <t>中共克孜勒苏柯尔克孜自治州纪律检查委员会</t>
  </si>
  <si>
    <t>2024年克州本级003建设项目</t>
  </si>
  <si>
    <t>克孜勒苏职业技术学院</t>
  </si>
  <si>
    <t>克孜勒苏职业技术学院学生宿舍建设项目</t>
  </si>
  <si>
    <t>专项债券</t>
  </si>
  <si>
    <t>克孜勒苏职业技术学院新校区（新疆天山职业技术大学克州校区）一期建设项目</t>
  </si>
  <si>
    <t>克孜勒苏柯尔克孜自治州公安局</t>
  </si>
  <si>
    <t>2024年克州本级001建设项目</t>
  </si>
  <si>
    <t>克州教育局</t>
  </si>
  <si>
    <t>乡镇中心小学办学能力提升项目</t>
  </si>
  <si>
    <t>克孜勒苏柯尔克孜自治州第一中学</t>
  </si>
  <si>
    <t>克州第一中学学生宿舍楼建设项目</t>
  </si>
  <si>
    <t>吐尔尕特口岸</t>
  </si>
  <si>
    <t>吐尔尕特口岸查验迁建建设项目</t>
  </si>
  <si>
    <t>阿图什市水利局</t>
  </si>
  <si>
    <t>克州阿图什市阿腊萨依河出山口段防洪工程</t>
  </si>
  <si>
    <t>三、农林水利</t>
  </si>
  <si>
    <t>阿图什市教育局</t>
  </si>
  <si>
    <t>克州阿图什市第六小学建设项目</t>
  </si>
  <si>
    <t>阿图什市建设局</t>
  </si>
  <si>
    <t>克州阿图什市新城东路改（扩）建项目</t>
  </si>
  <si>
    <t>一、交通基础设施</t>
  </si>
  <si>
    <t>阿图什市政法委</t>
  </si>
  <si>
    <t>阿图什市001建设项目</t>
  </si>
  <si>
    <t>00 其他</t>
  </si>
  <si>
    <t>阿图什市住房和城乡建设局</t>
  </si>
  <si>
    <t>克州阿图什市2022年公共租赁住房建设项目</t>
  </si>
  <si>
    <t>十、保障性安居工程</t>
  </si>
  <si>
    <t>克州阿图什市2023年公共租赁住房建设项目</t>
  </si>
  <si>
    <t>克州阿图什市2024年保障性租赁住房建设项目</t>
  </si>
  <si>
    <t>阿图什市交通运输局</t>
  </si>
  <si>
    <t>哈拉峻乡至硝尔库勒盐湖公路建设项目</t>
  </si>
  <si>
    <t>克州阿图什塔合提云片区、葱岭棚户区等棚户区改造建设项目</t>
  </si>
  <si>
    <t>阿克陶县交通运输局</t>
  </si>
  <si>
    <t>阿克陶县巴仁乡古勒巴格村至克孜勒陶镇红新村道路建设项目</t>
  </si>
  <si>
    <t>阿克陶县卫生健康委员会</t>
  </si>
  <si>
    <t>阿克陶县维吾尔医院提升工程项目</t>
  </si>
  <si>
    <t>阿克陶县公安局</t>
  </si>
  <si>
    <t>2024年克州阿克陶县001建设项目</t>
  </si>
  <si>
    <t>阿克陶县农业农村局</t>
  </si>
  <si>
    <t>克州阿克陶县排碱渠疏通及附属配套设施建设项目</t>
  </si>
  <si>
    <t>阿克陶县教育局</t>
  </si>
  <si>
    <t>克州阿克陶县中等职业技术学校办学条件提升工程项目</t>
  </si>
  <si>
    <t>乌恰县交通运输局</t>
  </si>
  <si>
    <t>克州乌恰县乌鲁克恰提乡库尔干村、琼铁热克苏自然村道路建设项目</t>
  </si>
  <si>
    <t>乌恰县农村饮水安全管理站站</t>
  </si>
  <si>
    <t>克州乌恰县康苏镇至玛依喀克供水安全保障工程</t>
  </si>
  <si>
    <t>乌恰县水利局</t>
  </si>
  <si>
    <t>乌恰县康苏水库工程</t>
  </si>
  <si>
    <t>乌恰县住建局</t>
  </si>
  <si>
    <t>乌恰县自来水厂改扩建工程</t>
  </si>
  <si>
    <t>乌恰县文旅局</t>
  </si>
  <si>
    <t>克州乌恰县玉其塔什草原景区旅游服务换乘中心配套建设项目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</si>
</sst>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-* #,##0.00_-;\-* #,##0.00_-;_-* &quot;-&quot;??_-;_-@_-"/>
    <numFmt numFmtId="177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方正黑体_GBK"/>
      <charset val="134"/>
    </font>
    <font>
      <b/>
      <sz val="26"/>
      <name val="宋体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12"/>
      <name val="宋体"/>
      <charset val="134"/>
      <scheme val="minor"/>
    </font>
    <font>
      <b/>
      <sz val="18"/>
      <color indexed="8"/>
      <name val="宋体"/>
      <charset val="1"/>
      <scheme val="minor"/>
    </font>
    <font>
      <sz val="12"/>
      <name val="SimSun"/>
      <charset val="134"/>
    </font>
    <font>
      <sz val="10"/>
      <name val="黑体"/>
      <charset val="134"/>
    </font>
    <font>
      <sz val="20"/>
      <name val="黑体"/>
      <charset val="134"/>
    </font>
    <font>
      <sz val="12"/>
      <color indexed="10"/>
      <name val="黑体"/>
      <charset val="134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2"/>
      <name val="黑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5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" borderId="8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18" borderId="15" applyNumberFormat="0" applyAlignment="0" applyProtection="0">
      <alignment vertical="center"/>
    </xf>
    <xf numFmtId="0" fontId="33" fillId="18" borderId="11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3" fontId="1" fillId="0" borderId="0" xfId="8" applyFont="1" applyFill="1" applyAlignment="1">
      <alignment horizontal="center" vertical="center"/>
    </xf>
    <xf numFmtId="43" fontId="1" fillId="0" borderId="0" xfId="8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3" fontId="4" fillId="0" borderId="0" xfId="8" applyFont="1" applyFill="1" applyAlignment="1">
      <alignment horizontal="center" vertical="center"/>
    </xf>
    <xf numFmtId="43" fontId="4" fillId="0" borderId="0" xfId="8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2" xfId="8" applyFont="1" applyFill="1" applyBorder="1" applyAlignment="1">
      <alignment horizontal="center" vertical="center" wrapText="1"/>
    </xf>
    <xf numFmtId="43" fontId="6" fillId="0" borderId="3" xfId="8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3" fontId="7" fillId="0" borderId="2" xfId="8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8" applyFont="1" applyFill="1" applyBorder="1" applyAlignment="1">
      <alignment horizontal="center" vertical="center"/>
    </xf>
    <xf numFmtId="43" fontId="2" fillId="0" borderId="2" xfId="8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horizontal="right" vertical="center" wrapText="1"/>
    </xf>
    <xf numFmtId="43" fontId="6" fillId="0" borderId="4" xfId="8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center" vertical="center"/>
    </xf>
    <xf numFmtId="0" fontId="13" fillId="0" borderId="0" xfId="49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vertical="center"/>
    </xf>
    <xf numFmtId="9" fontId="13" fillId="0" borderId="0" xfId="49" applyNumberFormat="1" applyFont="1" applyFill="1" applyBorder="1" applyAlignment="1">
      <alignment horizontal="left" vertical="center" wrapText="1" shrinkToFit="1"/>
    </xf>
    <xf numFmtId="0" fontId="18" fillId="0" borderId="0" xfId="49" applyFont="1" applyFill="1" applyBorder="1" applyAlignment="1">
      <alignment horizontal="center" vertical="center" wrapText="1"/>
    </xf>
    <xf numFmtId="0" fontId="13" fillId="0" borderId="0" xfId="49" applyFont="1" applyFill="1" applyBorder="1" applyAlignment="1">
      <alignment horizontal="center" vertical="center"/>
    </xf>
    <xf numFmtId="1" fontId="19" fillId="0" borderId="0" xfId="49" applyNumberFormat="1" applyFont="1" applyFill="1" applyBorder="1" applyAlignment="1">
      <alignment horizontal="left" vertical="center"/>
    </xf>
    <xf numFmtId="0" fontId="19" fillId="0" borderId="2" xfId="49" applyFont="1" applyFill="1" applyBorder="1" applyAlignment="1">
      <alignment horizontal="center" vertical="center" wrapText="1"/>
    </xf>
    <xf numFmtId="0" fontId="19" fillId="0" borderId="2" xfId="49" applyFont="1" applyFill="1" applyBorder="1" applyAlignment="1">
      <alignment horizontal="center" vertical="center" wrapText="1" shrinkToFit="1"/>
    </xf>
    <xf numFmtId="0" fontId="19" fillId="0" borderId="5" xfId="49" applyFont="1" applyFill="1" applyBorder="1" applyAlignment="1">
      <alignment horizontal="center" vertical="center" wrapText="1" shrinkToFit="1"/>
    </xf>
    <xf numFmtId="0" fontId="19" fillId="0" borderId="6" xfId="49" applyFont="1" applyFill="1" applyBorder="1" applyAlignment="1">
      <alignment horizontal="center" vertical="center" wrapText="1" shrinkToFit="1"/>
    </xf>
    <xf numFmtId="0" fontId="19" fillId="0" borderId="7" xfId="49" applyFont="1" applyFill="1" applyBorder="1" applyAlignment="1">
      <alignment horizontal="center" vertical="center" wrapText="1" shrinkToFit="1"/>
    </xf>
    <xf numFmtId="0" fontId="19" fillId="0" borderId="4" xfId="49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/>
    </xf>
    <xf numFmtId="43" fontId="7" fillId="0" borderId="2" xfId="8" applyFont="1" applyFill="1" applyBorder="1" applyAlignment="1">
      <alignment horizontal="left" vertical="center"/>
    </xf>
    <xf numFmtId="176" fontId="7" fillId="0" borderId="2" xfId="8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43" fontId="2" fillId="0" borderId="2" xfId="8" applyFont="1" applyFill="1" applyBorder="1" applyAlignment="1">
      <alignment horizontal="left" vertical="center"/>
    </xf>
    <xf numFmtId="176" fontId="2" fillId="0" borderId="2" xfId="8" applyNumberFormat="1" applyFont="1" applyFill="1" applyBorder="1" applyAlignment="1">
      <alignment horizontal="right" vertical="center"/>
    </xf>
    <xf numFmtId="9" fontId="2" fillId="0" borderId="0" xfId="49" applyNumberFormat="1" applyFont="1" applyFill="1" applyBorder="1" applyAlignment="1">
      <alignment horizontal="right" vertical="center" wrapText="1" shrinkToFit="1"/>
    </xf>
    <xf numFmtId="1" fontId="19" fillId="0" borderId="2" xfId="49" applyNumberFormat="1" applyFont="1" applyFill="1" applyBorder="1" applyAlignment="1">
      <alignment horizontal="center" vertical="center" wrapText="1" shrinkToFit="1"/>
    </xf>
    <xf numFmtId="43" fontId="7" fillId="0" borderId="2" xfId="8" applyFont="1" applyFill="1" applyBorder="1" applyAlignment="1" applyProtection="1">
      <alignment horizontal="right" vertical="center" wrapText="1"/>
    </xf>
    <xf numFmtId="0" fontId="19" fillId="0" borderId="2" xfId="49" applyFont="1" applyFill="1" applyBorder="1" applyAlignment="1">
      <alignment horizontal="right" vertical="center"/>
    </xf>
    <xf numFmtId="0" fontId="19" fillId="0" borderId="0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D11"/>
  <sheetViews>
    <sheetView workbookViewId="0">
      <selection activeCell="A2" sqref="A2:L2"/>
    </sheetView>
  </sheetViews>
  <sheetFormatPr defaultColWidth="9" defaultRowHeight="20.25" customHeight="1"/>
  <cols>
    <col min="1" max="1" width="6.87704918032787" style="41" customWidth="1"/>
    <col min="2" max="5" width="12.6229508196721" style="42" customWidth="1"/>
    <col min="6" max="8" width="10.6229508196721" style="42" customWidth="1"/>
    <col min="9" max="10" width="12.8770491803279" style="42" customWidth="1"/>
    <col min="11" max="11" width="10.3770491803279" style="42" customWidth="1"/>
    <col min="12" max="12" width="11.1229508196721" style="35" customWidth="1"/>
    <col min="13" max="158" width="8.88524590163934" style="35" customWidth="1"/>
    <col min="159" max="212" width="9" style="43" customWidth="1"/>
    <col min="213" max="16358" width="9" style="43"/>
  </cols>
  <sheetData>
    <row r="1" s="35" customFormat="1" ht="21" customHeight="1" spans="1:208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</row>
    <row r="2" s="36" customFormat="1" ht="49" customHeight="1" spans="1:19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</row>
    <row r="3" s="37" customFormat="1" ht="24" customHeight="1" spans="1:158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60" t="s">
        <v>2</v>
      </c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</row>
    <row r="4" s="37" customFormat="1" ht="50" customHeight="1" spans="1:158">
      <c r="A4" s="48" t="s">
        <v>3</v>
      </c>
      <c r="B4" s="49" t="s">
        <v>4</v>
      </c>
      <c r="C4" s="50" t="s">
        <v>5</v>
      </c>
      <c r="D4" s="51"/>
      <c r="E4" s="52"/>
      <c r="F4" s="49" t="s">
        <v>6</v>
      </c>
      <c r="G4" s="49"/>
      <c r="H4" s="49"/>
      <c r="I4" s="49" t="s">
        <v>7</v>
      </c>
      <c r="J4" s="49"/>
      <c r="K4" s="49"/>
      <c r="L4" s="61" t="s">
        <v>8</v>
      </c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</row>
    <row r="5" s="38" customFormat="1" ht="50" customHeight="1" spans="1:158">
      <c r="A5" s="48"/>
      <c r="B5" s="49"/>
      <c r="C5" s="53" t="s">
        <v>9</v>
      </c>
      <c r="D5" s="53" t="s">
        <v>10</v>
      </c>
      <c r="E5" s="53" t="s">
        <v>11</v>
      </c>
      <c r="F5" s="53" t="s">
        <v>9</v>
      </c>
      <c r="G5" s="53" t="s">
        <v>10</v>
      </c>
      <c r="H5" s="53" t="s">
        <v>11</v>
      </c>
      <c r="I5" s="53" t="s">
        <v>9</v>
      </c>
      <c r="J5" s="53" t="s">
        <v>10</v>
      </c>
      <c r="K5" s="53" t="s">
        <v>11</v>
      </c>
      <c r="L5" s="61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</row>
    <row r="6" s="39" customFormat="1" ht="45" customHeight="1" spans="1:212">
      <c r="A6" s="25">
        <v>1</v>
      </c>
      <c r="B6" s="54" t="s">
        <v>12</v>
      </c>
      <c r="C6" s="55">
        <v>269.6395</v>
      </c>
      <c r="D6" s="55">
        <v>154.9395</v>
      </c>
      <c r="E6" s="55">
        <v>114.7</v>
      </c>
      <c r="F6" s="56">
        <f t="shared" ref="F6:F11" si="0">G6+H6</f>
        <v>17</v>
      </c>
      <c r="G6" s="56">
        <f>SUM(G7:G10)</f>
        <v>8</v>
      </c>
      <c r="H6" s="56">
        <f>SUM(H7:H10)</f>
        <v>9</v>
      </c>
      <c r="I6" s="62">
        <f t="shared" ref="I6:I11" si="1">C6+F6</f>
        <v>286.6395</v>
      </c>
      <c r="J6" s="62">
        <f t="shared" ref="J6:J11" si="2">D6+G6</f>
        <v>162.9395</v>
      </c>
      <c r="K6" s="62">
        <f t="shared" ref="K6:K11" si="3">E6+H6</f>
        <v>123.7</v>
      </c>
      <c r="L6" s="63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</row>
    <row r="7" s="40" customFormat="1" ht="45" customHeight="1" spans="1:212">
      <c r="A7" s="28">
        <v>2</v>
      </c>
      <c r="B7" s="57" t="s">
        <v>13</v>
      </c>
      <c r="C7" s="55">
        <v>22.19</v>
      </c>
      <c r="D7" s="58">
        <v>12.29</v>
      </c>
      <c r="E7" s="58">
        <v>9.9</v>
      </c>
      <c r="F7" s="56">
        <f t="shared" si="0"/>
        <v>5.1</v>
      </c>
      <c r="G7" s="59">
        <v>3.5</v>
      </c>
      <c r="H7" s="59">
        <v>1.6</v>
      </c>
      <c r="I7" s="55">
        <f t="shared" si="1"/>
        <v>27.29</v>
      </c>
      <c r="J7" s="58">
        <f t="shared" si="2"/>
        <v>15.79</v>
      </c>
      <c r="K7" s="58">
        <f t="shared" si="3"/>
        <v>11.5</v>
      </c>
      <c r="L7" s="6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</row>
    <row r="8" s="40" customFormat="1" ht="45" customHeight="1" spans="1:212">
      <c r="A8" s="28">
        <v>3</v>
      </c>
      <c r="B8" s="57" t="s">
        <v>14</v>
      </c>
      <c r="C8" s="55">
        <v>100.8751</v>
      </c>
      <c r="D8" s="58">
        <v>50.1451</v>
      </c>
      <c r="E8" s="58">
        <v>50.73</v>
      </c>
      <c r="F8" s="56">
        <f t="shared" si="0"/>
        <v>8.2</v>
      </c>
      <c r="G8" s="59">
        <v>1.2</v>
      </c>
      <c r="H8" s="59">
        <v>7</v>
      </c>
      <c r="I8" s="55">
        <f t="shared" si="1"/>
        <v>109.0751</v>
      </c>
      <c r="J8" s="58">
        <f t="shared" si="2"/>
        <v>51.3451</v>
      </c>
      <c r="K8" s="58">
        <f t="shared" si="3"/>
        <v>57.73</v>
      </c>
      <c r="L8" s="6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</row>
    <row r="9" s="40" customFormat="1" ht="45" customHeight="1" spans="1:212">
      <c r="A9" s="28">
        <v>4</v>
      </c>
      <c r="B9" s="57" t="s">
        <v>15</v>
      </c>
      <c r="C9" s="55">
        <v>88.5727</v>
      </c>
      <c r="D9" s="58">
        <v>54.4527</v>
      </c>
      <c r="E9" s="58">
        <v>34.12</v>
      </c>
      <c r="F9" s="56">
        <f t="shared" si="0"/>
        <v>2.1</v>
      </c>
      <c r="G9" s="59">
        <v>2</v>
      </c>
      <c r="H9" s="59">
        <v>0.1</v>
      </c>
      <c r="I9" s="55">
        <f t="shared" si="1"/>
        <v>90.6727</v>
      </c>
      <c r="J9" s="58">
        <f t="shared" si="2"/>
        <v>56.4527</v>
      </c>
      <c r="K9" s="58">
        <f t="shared" si="3"/>
        <v>34.22</v>
      </c>
      <c r="L9" s="6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</row>
    <row r="10" s="40" customFormat="1" ht="45" customHeight="1" spans="1:212">
      <c r="A10" s="28">
        <v>5</v>
      </c>
      <c r="B10" s="57" t="s">
        <v>16</v>
      </c>
      <c r="C10" s="55">
        <v>43.0558</v>
      </c>
      <c r="D10" s="58">
        <v>26.9058</v>
      </c>
      <c r="E10" s="58">
        <v>16.15</v>
      </c>
      <c r="F10" s="56">
        <f t="shared" si="0"/>
        <v>1.6</v>
      </c>
      <c r="G10" s="59">
        <v>1.3</v>
      </c>
      <c r="H10" s="59">
        <v>0.3</v>
      </c>
      <c r="I10" s="55">
        <f t="shared" si="1"/>
        <v>44.6558</v>
      </c>
      <c r="J10" s="58">
        <f t="shared" si="2"/>
        <v>28.2058</v>
      </c>
      <c r="K10" s="58">
        <f t="shared" si="3"/>
        <v>16.45</v>
      </c>
      <c r="L10" s="6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</row>
    <row r="11" s="40" customFormat="1" ht="45" customHeight="1" spans="1:212">
      <c r="A11" s="28">
        <v>6</v>
      </c>
      <c r="B11" s="57" t="s">
        <v>17</v>
      </c>
      <c r="C11" s="55">
        <v>14.9459</v>
      </c>
      <c r="D11" s="58">
        <v>11.1459</v>
      </c>
      <c r="E11" s="58">
        <v>3.8</v>
      </c>
      <c r="F11" s="56">
        <f t="shared" si="0"/>
        <v>0</v>
      </c>
      <c r="G11" s="59">
        <v>0</v>
      </c>
      <c r="H11" s="59">
        <v>0</v>
      </c>
      <c r="I11" s="55">
        <f t="shared" si="1"/>
        <v>14.9459</v>
      </c>
      <c r="J11" s="58">
        <f t="shared" si="2"/>
        <v>11.1459</v>
      </c>
      <c r="K11" s="58">
        <f t="shared" si="3"/>
        <v>3.8</v>
      </c>
      <c r="L11" s="65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</row>
  </sheetData>
  <mergeCells count="8">
    <mergeCell ref="A1:B1"/>
    <mergeCell ref="A2:L2"/>
    <mergeCell ref="C4:E4"/>
    <mergeCell ref="F4:H4"/>
    <mergeCell ref="I4:K4"/>
    <mergeCell ref="A4:A5"/>
    <mergeCell ref="B4:B5"/>
    <mergeCell ref="L4:L5"/>
  </mergeCells>
  <printOptions horizontalCentered="1"/>
  <pageMargins left="0.393055555555556" right="0.393055555555556" top="0.550694444444444" bottom="1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view="pageBreakPreview" zoomScale="80" zoomScaleNormal="70" workbookViewId="0">
      <selection activeCell="A9" sqref="A9:F9"/>
    </sheetView>
  </sheetViews>
  <sheetFormatPr defaultColWidth="10.5" defaultRowHeight="12.9"/>
  <cols>
    <col min="1" max="1" width="6.17213114754098" style="3" customWidth="1"/>
    <col min="2" max="2" width="10.7049180327869" style="4" customWidth="1"/>
    <col min="3" max="3" width="32.4918032786885" style="4" customWidth="1"/>
    <col min="4" max="4" width="51.6065573770492" style="5" customWidth="1"/>
    <col min="5" max="5" width="11.5983606557377" style="5" customWidth="1"/>
    <col min="6" max="6" width="20.3196721311475" style="3" customWidth="1"/>
    <col min="7" max="7" width="12.6639344262295" style="6" customWidth="1"/>
    <col min="8" max="8" width="24.2868852459016" style="7" customWidth="1"/>
    <col min="9" max="9" width="23.0983606557377" style="6" customWidth="1"/>
    <col min="10" max="16384" width="10.5" style="1"/>
  </cols>
  <sheetData>
    <row r="1" s="1" customFormat="1" ht="19.5" customHeight="1" spans="1:9">
      <c r="A1" s="8" t="s">
        <v>18</v>
      </c>
      <c r="B1" s="9"/>
      <c r="C1" s="4"/>
      <c r="D1" s="5"/>
      <c r="E1" s="5"/>
      <c r="F1" s="3"/>
      <c r="G1" s="6"/>
      <c r="H1" s="7"/>
      <c r="I1" s="6"/>
    </row>
    <row r="2" s="1" customFormat="1" ht="50.1" customHeight="1" spans="1:9">
      <c r="A2" s="10" t="s">
        <v>19</v>
      </c>
      <c r="B2" s="11"/>
      <c r="C2" s="11"/>
      <c r="D2" s="12"/>
      <c r="E2" s="12"/>
      <c r="F2" s="10"/>
      <c r="G2" s="13"/>
      <c r="H2" s="14"/>
      <c r="I2" s="13"/>
    </row>
    <row r="3" s="1" customFormat="1" ht="24.95" customHeight="1" spans="1:9">
      <c r="A3" s="15"/>
      <c r="B3" s="4"/>
      <c r="C3" s="16"/>
      <c r="D3" s="5"/>
      <c r="E3" s="5"/>
      <c r="F3" s="17"/>
      <c r="G3" s="6"/>
      <c r="H3" s="7"/>
      <c r="I3" s="33" t="s">
        <v>20</v>
      </c>
    </row>
    <row r="4" s="2" customFormat="1" ht="53" customHeight="1" spans="1:9">
      <c r="A4" s="18" t="s">
        <v>3</v>
      </c>
      <c r="B4" s="19" t="s">
        <v>21</v>
      </c>
      <c r="C4" s="19" t="s">
        <v>22</v>
      </c>
      <c r="D4" s="19" t="s">
        <v>23</v>
      </c>
      <c r="E4" s="19" t="s">
        <v>24</v>
      </c>
      <c r="F4" s="20" t="s">
        <v>25</v>
      </c>
      <c r="G4" s="21" t="s">
        <v>26</v>
      </c>
      <c r="H4" s="22" t="s">
        <v>27</v>
      </c>
      <c r="I4" s="34" t="s">
        <v>28</v>
      </c>
    </row>
    <row r="5" s="3" customFormat="1" ht="40" customHeight="1" spans="1:9">
      <c r="A5" s="23" t="s">
        <v>29</v>
      </c>
      <c r="B5" s="23"/>
      <c r="C5" s="23"/>
      <c r="D5" s="24"/>
      <c r="E5" s="24"/>
      <c r="F5" s="25"/>
      <c r="G5" s="26"/>
      <c r="H5" s="27">
        <f>SUM(H6:H10)</f>
        <v>451924.43</v>
      </c>
      <c r="I5" s="27">
        <f>SUM(I6:I10)</f>
        <v>109000</v>
      </c>
    </row>
    <row r="6" s="3" customFormat="1" ht="40" customHeight="1" spans="1:9">
      <c r="A6" s="23" t="s">
        <v>30</v>
      </c>
      <c r="B6" s="23"/>
      <c r="C6" s="23"/>
      <c r="D6" s="24"/>
      <c r="E6" s="24"/>
      <c r="F6" s="25"/>
      <c r="G6" s="26"/>
      <c r="H6" s="27">
        <f>SUMIFS(H:H,B:B,"州本级")</f>
        <v>98339.55</v>
      </c>
      <c r="I6" s="27">
        <f>SUMIFS(I:I,B:B,"州本级")</f>
        <v>43000</v>
      </c>
    </row>
    <row r="7" s="3" customFormat="1" ht="40" customHeight="1" spans="1:9">
      <c r="A7" s="23" t="s">
        <v>31</v>
      </c>
      <c r="B7" s="23"/>
      <c r="C7" s="23"/>
      <c r="D7" s="24"/>
      <c r="E7" s="24"/>
      <c r="F7" s="25"/>
      <c r="G7" s="26"/>
      <c r="H7" s="27">
        <f>SUMIFS(H:H,B:B,"阿图什市")</f>
        <v>300364.88</v>
      </c>
      <c r="I7" s="27">
        <f>SUMIFS(I:I,B:B,"阿图什市")</f>
        <v>40000</v>
      </c>
    </row>
    <row r="8" s="3" customFormat="1" ht="40" customHeight="1" spans="1:9">
      <c r="A8" s="23" t="s">
        <v>32</v>
      </c>
      <c r="B8" s="23"/>
      <c r="C8" s="23"/>
      <c r="D8" s="24"/>
      <c r="E8" s="24"/>
      <c r="F8" s="25"/>
      <c r="G8" s="26"/>
      <c r="H8" s="27">
        <f>SUMIFS(H:H,B:B,"阿克陶县")</f>
        <v>28720</v>
      </c>
      <c r="I8" s="27">
        <f>SUMIFS(I:I,B:B,"阿克陶县")</f>
        <v>12000</v>
      </c>
    </row>
    <row r="9" s="3" customFormat="1" ht="40" customHeight="1" spans="1:9">
      <c r="A9" s="23" t="s">
        <v>33</v>
      </c>
      <c r="B9" s="23"/>
      <c r="C9" s="23"/>
      <c r="D9" s="24"/>
      <c r="E9" s="24"/>
      <c r="F9" s="25"/>
      <c r="G9" s="26"/>
      <c r="H9" s="27">
        <f>SUMIFS(H:H,B:B,"阿合奇县")</f>
        <v>0</v>
      </c>
      <c r="I9" s="27">
        <f>SUMIFS(I:I,B:B,"阿合奇县")</f>
        <v>0</v>
      </c>
    </row>
    <row r="10" s="3" customFormat="1" ht="40" customHeight="1" spans="1:9">
      <c r="A10" s="23" t="s">
        <v>34</v>
      </c>
      <c r="B10" s="23"/>
      <c r="C10" s="23"/>
      <c r="D10" s="24"/>
      <c r="E10" s="24"/>
      <c r="F10" s="25"/>
      <c r="G10" s="26"/>
      <c r="H10" s="27">
        <f>SUMIFS(H:H,B:B,"乌恰县")</f>
        <v>24500</v>
      </c>
      <c r="I10" s="27">
        <f>SUMIFS(I:I,B:B,"乌恰县")</f>
        <v>14000</v>
      </c>
    </row>
    <row r="11" s="1" customFormat="1" ht="50" customHeight="1" spans="1:9">
      <c r="A11" s="28">
        <v>1</v>
      </c>
      <c r="B11" s="29" t="s">
        <v>35</v>
      </c>
      <c r="C11" s="29" t="s">
        <v>36</v>
      </c>
      <c r="D11" s="30" t="s">
        <v>37</v>
      </c>
      <c r="E11" s="29" t="s">
        <v>38</v>
      </c>
      <c r="F11" s="31" t="s">
        <v>39</v>
      </c>
      <c r="G11" s="32" t="s">
        <v>40</v>
      </c>
      <c r="H11" s="32">
        <v>1300</v>
      </c>
      <c r="I11" s="32">
        <v>1000</v>
      </c>
    </row>
    <row r="12" s="1" customFormat="1" ht="50" customHeight="1" spans="1:9">
      <c r="A12" s="28">
        <v>2</v>
      </c>
      <c r="B12" s="29" t="s">
        <v>35</v>
      </c>
      <c r="C12" s="29" t="s">
        <v>41</v>
      </c>
      <c r="D12" s="30" t="s">
        <v>42</v>
      </c>
      <c r="E12" s="29" t="s">
        <v>38</v>
      </c>
      <c r="F12" s="31" t="s">
        <v>39</v>
      </c>
      <c r="G12" s="32" t="s">
        <v>40</v>
      </c>
      <c r="H12" s="32">
        <v>1099.5</v>
      </c>
      <c r="I12" s="32">
        <v>1000</v>
      </c>
    </row>
    <row r="13" s="1" customFormat="1" ht="50" customHeight="1" spans="1:9">
      <c r="A13" s="28">
        <v>3</v>
      </c>
      <c r="B13" s="29" t="s">
        <v>35</v>
      </c>
      <c r="C13" s="29" t="s">
        <v>43</v>
      </c>
      <c r="D13" s="30" t="s">
        <v>44</v>
      </c>
      <c r="E13" s="29" t="s">
        <v>38</v>
      </c>
      <c r="F13" s="31" t="s">
        <v>39</v>
      </c>
      <c r="G13" s="32" t="s">
        <v>45</v>
      </c>
      <c r="H13" s="32">
        <v>13000</v>
      </c>
      <c r="I13" s="32">
        <v>10000</v>
      </c>
    </row>
    <row r="14" s="1" customFormat="1" ht="50" customHeight="1" spans="1:9">
      <c r="A14" s="28">
        <v>4</v>
      </c>
      <c r="B14" s="29" t="s">
        <v>35</v>
      </c>
      <c r="C14" s="29" t="s">
        <v>43</v>
      </c>
      <c r="D14" s="30" t="s">
        <v>46</v>
      </c>
      <c r="E14" s="29" t="s">
        <v>38</v>
      </c>
      <c r="F14" s="31" t="s">
        <v>39</v>
      </c>
      <c r="G14" s="32" t="s">
        <v>40</v>
      </c>
      <c r="H14" s="32">
        <v>62045.05</v>
      </c>
      <c r="I14" s="32">
        <v>20000</v>
      </c>
    </row>
    <row r="15" s="1" customFormat="1" ht="50" customHeight="1" spans="1:9">
      <c r="A15" s="28">
        <v>5</v>
      </c>
      <c r="B15" s="29" t="s">
        <v>35</v>
      </c>
      <c r="C15" s="29" t="s">
        <v>47</v>
      </c>
      <c r="D15" s="30" t="s">
        <v>48</v>
      </c>
      <c r="E15" s="29" t="s">
        <v>38</v>
      </c>
      <c r="F15" s="31" t="s">
        <v>39</v>
      </c>
      <c r="G15" s="32" t="s">
        <v>40</v>
      </c>
      <c r="H15" s="32">
        <v>5000</v>
      </c>
      <c r="I15" s="32">
        <v>4000</v>
      </c>
    </row>
    <row r="16" s="1" customFormat="1" ht="50" customHeight="1" spans="1:9">
      <c r="A16" s="28">
        <v>6</v>
      </c>
      <c r="B16" s="29" t="s">
        <v>35</v>
      </c>
      <c r="C16" s="29" t="s">
        <v>49</v>
      </c>
      <c r="D16" s="30" t="s">
        <v>50</v>
      </c>
      <c r="E16" s="29" t="s">
        <v>38</v>
      </c>
      <c r="F16" s="31" t="s">
        <v>39</v>
      </c>
      <c r="G16" s="32" t="s">
        <v>40</v>
      </c>
      <c r="H16" s="32">
        <v>6945</v>
      </c>
      <c r="I16" s="32">
        <v>4000</v>
      </c>
    </row>
    <row r="17" s="1" customFormat="1" ht="50" customHeight="1" spans="1:9">
      <c r="A17" s="28">
        <v>7</v>
      </c>
      <c r="B17" s="29" t="s">
        <v>35</v>
      </c>
      <c r="C17" s="29" t="s">
        <v>51</v>
      </c>
      <c r="D17" s="30" t="s">
        <v>52</v>
      </c>
      <c r="E17" s="29" t="s">
        <v>38</v>
      </c>
      <c r="F17" s="31" t="s">
        <v>39</v>
      </c>
      <c r="G17" s="32" t="s">
        <v>40</v>
      </c>
      <c r="H17" s="32">
        <v>4050</v>
      </c>
      <c r="I17" s="32">
        <v>1000</v>
      </c>
    </row>
    <row r="18" s="1" customFormat="1" ht="50" customHeight="1" spans="1:9">
      <c r="A18" s="28">
        <v>8</v>
      </c>
      <c r="B18" s="29" t="s">
        <v>35</v>
      </c>
      <c r="C18" s="29" t="s">
        <v>53</v>
      </c>
      <c r="D18" s="30" t="s">
        <v>54</v>
      </c>
      <c r="E18" s="29" t="s">
        <v>38</v>
      </c>
      <c r="F18" s="31" t="s">
        <v>39</v>
      </c>
      <c r="G18" s="32" t="s">
        <v>40</v>
      </c>
      <c r="H18" s="32">
        <v>4900</v>
      </c>
      <c r="I18" s="32">
        <v>2000</v>
      </c>
    </row>
    <row r="19" s="1" customFormat="1" ht="50" customHeight="1" spans="1:9">
      <c r="A19" s="28">
        <v>9</v>
      </c>
      <c r="B19" s="29" t="s">
        <v>14</v>
      </c>
      <c r="C19" s="29" t="s">
        <v>55</v>
      </c>
      <c r="D19" s="30" t="s">
        <v>56</v>
      </c>
      <c r="E19" s="29" t="s">
        <v>38</v>
      </c>
      <c r="F19" s="31" t="s">
        <v>57</v>
      </c>
      <c r="G19" s="32" t="s">
        <v>40</v>
      </c>
      <c r="H19" s="32">
        <v>3955.88</v>
      </c>
      <c r="I19" s="32">
        <v>1000</v>
      </c>
    </row>
    <row r="20" s="1" customFormat="1" ht="50" customHeight="1" spans="1:9">
      <c r="A20" s="28">
        <v>10</v>
      </c>
      <c r="B20" s="29" t="s">
        <v>14</v>
      </c>
      <c r="C20" s="29" t="s">
        <v>58</v>
      </c>
      <c r="D20" s="30" t="s">
        <v>59</v>
      </c>
      <c r="E20" s="29" t="s">
        <v>38</v>
      </c>
      <c r="F20" s="31" t="s">
        <v>39</v>
      </c>
      <c r="G20" s="32" t="s">
        <v>40</v>
      </c>
      <c r="H20" s="32">
        <v>14000</v>
      </c>
      <c r="I20" s="32">
        <v>2000</v>
      </c>
    </row>
    <row r="21" s="1" customFormat="1" ht="50" customHeight="1" spans="1:9">
      <c r="A21" s="28">
        <v>11</v>
      </c>
      <c r="B21" s="29" t="s">
        <v>14</v>
      </c>
      <c r="C21" s="29" t="s">
        <v>60</v>
      </c>
      <c r="D21" s="30" t="s">
        <v>61</v>
      </c>
      <c r="E21" s="29" t="s">
        <v>38</v>
      </c>
      <c r="F21" s="31" t="s">
        <v>62</v>
      </c>
      <c r="G21" s="32" t="s">
        <v>40</v>
      </c>
      <c r="H21" s="32">
        <v>22531</v>
      </c>
      <c r="I21" s="32">
        <v>6000</v>
      </c>
    </row>
    <row r="22" s="1" customFormat="1" ht="50" customHeight="1" spans="1:9">
      <c r="A22" s="28">
        <v>12</v>
      </c>
      <c r="B22" s="29" t="s">
        <v>14</v>
      </c>
      <c r="C22" s="29" t="s">
        <v>63</v>
      </c>
      <c r="D22" s="30" t="s">
        <v>64</v>
      </c>
      <c r="E22" s="29" t="s">
        <v>38</v>
      </c>
      <c r="F22" s="31" t="s">
        <v>65</v>
      </c>
      <c r="G22" s="32" t="s">
        <v>40</v>
      </c>
      <c r="H22" s="32">
        <v>1250</v>
      </c>
      <c r="I22" s="32">
        <v>1000</v>
      </c>
    </row>
    <row r="23" s="1" customFormat="1" ht="50" customHeight="1" spans="1:9">
      <c r="A23" s="28">
        <v>13</v>
      </c>
      <c r="B23" s="29" t="s">
        <v>14</v>
      </c>
      <c r="C23" s="29" t="s">
        <v>66</v>
      </c>
      <c r="D23" s="30" t="s">
        <v>67</v>
      </c>
      <c r="E23" s="29" t="s">
        <v>38</v>
      </c>
      <c r="F23" s="31" t="s">
        <v>68</v>
      </c>
      <c r="G23" s="32" t="s">
        <v>45</v>
      </c>
      <c r="H23" s="32">
        <v>6500</v>
      </c>
      <c r="I23" s="32">
        <v>5000</v>
      </c>
    </row>
    <row r="24" s="1" customFormat="1" ht="50" customHeight="1" spans="1:9">
      <c r="A24" s="28">
        <v>14</v>
      </c>
      <c r="B24" s="29" t="s">
        <v>14</v>
      </c>
      <c r="C24" s="29" t="s">
        <v>66</v>
      </c>
      <c r="D24" s="30" t="s">
        <v>69</v>
      </c>
      <c r="E24" s="29" t="s">
        <v>38</v>
      </c>
      <c r="F24" s="31" t="s">
        <v>68</v>
      </c>
      <c r="G24" s="32" t="s">
        <v>45</v>
      </c>
      <c r="H24" s="32">
        <v>4928</v>
      </c>
      <c r="I24" s="32">
        <v>3000</v>
      </c>
    </row>
    <row r="25" s="1" customFormat="1" ht="50" customHeight="1" spans="1:9">
      <c r="A25" s="28">
        <v>15</v>
      </c>
      <c r="B25" s="29" t="s">
        <v>14</v>
      </c>
      <c r="C25" s="29" t="s">
        <v>66</v>
      </c>
      <c r="D25" s="30" t="s">
        <v>70</v>
      </c>
      <c r="E25" s="29" t="s">
        <v>38</v>
      </c>
      <c r="F25" s="31" t="s">
        <v>68</v>
      </c>
      <c r="G25" s="32" t="s">
        <v>45</v>
      </c>
      <c r="H25" s="32">
        <v>18000</v>
      </c>
      <c r="I25" s="32">
        <v>5000</v>
      </c>
    </row>
    <row r="26" s="1" customFormat="1" ht="50" customHeight="1" spans="1:9">
      <c r="A26" s="28">
        <v>16</v>
      </c>
      <c r="B26" s="29" t="s">
        <v>14</v>
      </c>
      <c r="C26" s="29" t="s">
        <v>71</v>
      </c>
      <c r="D26" s="30" t="s">
        <v>72</v>
      </c>
      <c r="E26" s="29" t="s">
        <v>38</v>
      </c>
      <c r="F26" s="31" t="s">
        <v>62</v>
      </c>
      <c r="G26" s="32" t="s">
        <v>40</v>
      </c>
      <c r="H26" s="32">
        <v>8000</v>
      </c>
      <c r="I26" s="32">
        <v>2000</v>
      </c>
    </row>
    <row r="27" s="1" customFormat="1" ht="50" customHeight="1" spans="1:9">
      <c r="A27" s="28">
        <v>17</v>
      </c>
      <c r="B27" s="29" t="s">
        <v>14</v>
      </c>
      <c r="C27" s="29" t="s">
        <v>60</v>
      </c>
      <c r="D27" s="30" t="s">
        <v>73</v>
      </c>
      <c r="E27" s="29" t="s">
        <v>38</v>
      </c>
      <c r="F27" s="31" t="s">
        <v>39</v>
      </c>
      <c r="G27" s="32" t="s">
        <v>45</v>
      </c>
      <c r="H27" s="32">
        <v>221200</v>
      </c>
      <c r="I27" s="32">
        <v>15000</v>
      </c>
    </row>
    <row r="28" s="1" customFormat="1" ht="50" customHeight="1" spans="1:9">
      <c r="A28" s="28">
        <v>18</v>
      </c>
      <c r="B28" s="29" t="s">
        <v>15</v>
      </c>
      <c r="C28" s="29" t="s">
        <v>74</v>
      </c>
      <c r="D28" s="30" t="s">
        <v>75</v>
      </c>
      <c r="E28" s="29" t="s">
        <v>38</v>
      </c>
      <c r="F28" s="31" t="s">
        <v>62</v>
      </c>
      <c r="G28" s="32" t="s">
        <v>40</v>
      </c>
      <c r="H28" s="32">
        <v>3120</v>
      </c>
      <c r="I28" s="32">
        <v>1000</v>
      </c>
    </row>
    <row r="29" s="1" customFormat="1" ht="50" customHeight="1" spans="1:9">
      <c r="A29" s="28">
        <v>19</v>
      </c>
      <c r="B29" s="29" t="s">
        <v>15</v>
      </c>
      <c r="C29" s="29" t="s">
        <v>76</v>
      </c>
      <c r="D29" s="30" t="s">
        <v>77</v>
      </c>
      <c r="E29" s="29" t="s">
        <v>38</v>
      </c>
      <c r="F29" s="31" t="s">
        <v>39</v>
      </c>
      <c r="G29" s="32" t="s">
        <v>45</v>
      </c>
      <c r="H29" s="32">
        <v>3050</v>
      </c>
      <c r="I29" s="32">
        <v>1000</v>
      </c>
    </row>
    <row r="30" s="1" customFormat="1" ht="50" customHeight="1" spans="1:9">
      <c r="A30" s="28">
        <v>20</v>
      </c>
      <c r="B30" s="29" t="s">
        <v>15</v>
      </c>
      <c r="C30" s="29" t="s">
        <v>78</v>
      </c>
      <c r="D30" s="30" t="s">
        <v>79</v>
      </c>
      <c r="E30" s="29" t="s">
        <v>38</v>
      </c>
      <c r="F30" s="31" t="s">
        <v>65</v>
      </c>
      <c r="G30" s="32" t="s">
        <v>40</v>
      </c>
      <c r="H30" s="32">
        <v>3750</v>
      </c>
      <c r="I30" s="32">
        <v>3000</v>
      </c>
    </row>
    <row r="31" s="1" customFormat="1" ht="50" customHeight="1" spans="1:9">
      <c r="A31" s="28">
        <v>21</v>
      </c>
      <c r="B31" s="29" t="s">
        <v>15</v>
      </c>
      <c r="C31" s="29" t="s">
        <v>80</v>
      </c>
      <c r="D31" s="30" t="s">
        <v>81</v>
      </c>
      <c r="E31" s="29" t="s">
        <v>38</v>
      </c>
      <c r="F31" s="31" t="s">
        <v>57</v>
      </c>
      <c r="G31" s="32" t="s">
        <v>40</v>
      </c>
      <c r="H31" s="32">
        <v>5000</v>
      </c>
      <c r="I31" s="32">
        <v>2000</v>
      </c>
    </row>
    <row r="32" s="1" customFormat="1" ht="50" customHeight="1" spans="1:9">
      <c r="A32" s="28">
        <v>22</v>
      </c>
      <c r="B32" s="29" t="s">
        <v>15</v>
      </c>
      <c r="C32" s="29" t="s">
        <v>80</v>
      </c>
      <c r="D32" s="30" t="s">
        <v>81</v>
      </c>
      <c r="E32" s="29" t="s">
        <v>38</v>
      </c>
      <c r="F32" s="31" t="s">
        <v>57</v>
      </c>
      <c r="G32" s="32" t="s">
        <v>40</v>
      </c>
      <c r="H32" s="32">
        <v>5000</v>
      </c>
      <c r="I32" s="32">
        <v>2000</v>
      </c>
    </row>
    <row r="33" s="1" customFormat="1" ht="50" customHeight="1" spans="1:9">
      <c r="A33" s="28">
        <v>23</v>
      </c>
      <c r="B33" s="29" t="s">
        <v>15</v>
      </c>
      <c r="C33" s="29" t="s">
        <v>82</v>
      </c>
      <c r="D33" s="30" t="s">
        <v>83</v>
      </c>
      <c r="E33" s="29" t="s">
        <v>38</v>
      </c>
      <c r="F33" s="31" t="s">
        <v>39</v>
      </c>
      <c r="G33" s="32" t="s">
        <v>40</v>
      </c>
      <c r="H33" s="32">
        <v>8800</v>
      </c>
      <c r="I33" s="32">
        <v>3000</v>
      </c>
    </row>
    <row r="34" s="1" customFormat="1" ht="50" customHeight="1" spans="1:9">
      <c r="A34" s="28">
        <v>24</v>
      </c>
      <c r="B34" s="29" t="s">
        <v>16</v>
      </c>
      <c r="C34" s="29" t="s">
        <v>84</v>
      </c>
      <c r="D34" s="30" t="s">
        <v>85</v>
      </c>
      <c r="E34" s="29" t="s">
        <v>38</v>
      </c>
      <c r="F34" s="31" t="s">
        <v>62</v>
      </c>
      <c r="G34" s="32" t="s">
        <v>40</v>
      </c>
      <c r="H34" s="32">
        <v>6500</v>
      </c>
      <c r="I34" s="32">
        <v>5000</v>
      </c>
    </row>
    <row r="35" s="1" customFormat="1" ht="50" customHeight="1" spans="1:9">
      <c r="A35" s="28">
        <v>25</v>
      </c>
      <c r="B35" s="29" t="s">
        <v>16</v>
      </c>
      <c r="C35" s="29" t="s">
        <v>86</v>
      </c>
      <c r="D35" s="30" t="s">
        <v>87</v>
      </c>
      <c r="E35" s="29" t="s">
        <v>38</v>
      </c>
      <c r="F35" s="31" t="s">
        <v>57</v>
      </c>
      <c r="G35" s="32" t="s">
        <v>40</v>
      </c>
      <c r="H35" s="32">
        <v>8750</v>
      </c>
      <c r="I35" s="32">
        <v>3000</v>
      </c>
    </row>
    <row r="36" s="1" customFormat="1" ht="50" customHeight="1" spans="1:9">
      <c r="A36" s="28">
        <v>26</v>
      </c>
      <c r="B36" s="29" t="s">
        <v>16</v>
      </c>
      <c r="C36" s="29" t="s">
        <v>88</v>
      </c>
      <c r="D36" s="30" t="s">
        <v>89</v>
      </c>
      <c r="E36" s="29" t="s">
        <v>38</v>
      </c>
      <c r="F36" s="31" t="s">
        <v>57</v>
      </c>
      <c r="G36" s="32" t="s">
        <v>40</v>
      </c>
      <c r="H36" s="32">
        <v>3750</v>
      </c>
      <c r="I36" s="32">
        <v>3000</v>
      </c>
    </row>
    <row r="37" s="1" customFormat="1" ht="50" customHeight="1" spans="1:9">
      <c r="A37" s="28">
        <v>27</v>
      </c>
      <c r="B37" s="29" t="s">
        <v>16</v>
      </c>
      <c r="C37" s="29" t="s">
        <v>90</v>
      </c>
      <c r="D37" s="30" t="s">
        <v>91</v>
      </c>
      <c r="E37" s="29" t="s">
        <v>38</v>
      </c>
      <c r="F37" s="31" t="s">
        <v>57</v>
      </c>
      <c r="G37" s="32" t="s">
        <v>45</v>
      </c>
      <c r="H37" s="32">
        <v>4200</v>
      </c>
      <c r="I37" s="32">
        <v>2000</v>
      </c>
    </row>
    <row r="38" s="1" customFormat="1" ht="50" customHeight="1" spans="1:9">
      <c r="A38" s="28">
        <v>28</v>
      </c>
      <c r="B38" s="29" t="s">
        <v>16</v>
      </c>
      <c r="C38" s="29" t="s">
        <v>92</v>
      </c>
      <c r="D38" s="30" t="s">
        <v>93</v>
      </c>
      <c r="E38" s="29" t="s">
        <v>38</v>
      </c>
      <c r="F38" s="31" t="s">
        <v>39</v>
      </c>
      <c r="G38" s="32" t="s">
        <v>45</v>
      </c>
      <c r="H38" s="32">
        <v>1300</v>
      </c>
      <c r="I38" s="32">
        <v>1000</v>
      </c>
    </row>
  </sheetData>
  <mergeCells count="8">
    <mergeCell ref="A1:B1"/>
    <mergeCell ref="A2:I2"/>
    <mergeCell ref="A5:F5"/>
    <mergeCell ref="A6:F6"/>
    <mergeCell ref="A7:F7"/>
    <mergeCell ref="A8:F8"/>
    <mergeCell ref="A9:F9"/>
    <mergeCell ref="A10:F10"/>
  </mergeCells>
  <printOptions horizontalCentered="1"/>
  <pageMargins left="0.751388888888889" right="0.751388888888889" top="1" bottom="1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表9-债务限额表</vt:lpstr>
      <vt:lpstr>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张明敏</dc:creator>
  <cp:lastModifiedBy>Administrator</cp:lastModifiedBy>
  <dcterms:created xsi:type="dcterms:W3CDTF">2024-06-21T03:01:00Z</dcterms:created>
  <dcterms:modified xsi:type="dcterms:W3CDTF">2024-08-28T08:51:18Z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CDD8309462234D95BD0E294A0DC9125B_13</vt:lpwstr>
  </property>
  <property fmtid="{D5CDD505-2E9C-101B-9397-08002B2CF9AE}" pid="4" name="KSOReadingLayout">
    <vt:bool>true</vt:bool>
  </property>
</Properties>
</file>