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05"/>
  </bookViews>
  <sheets>
    <sheet name="资金分配表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<sst xmlns="http://schemas.openxmlformats.org/spreadsheetml/2006/main" count="54" uniqueCount="46">
  <si>
    <t>附件1：</t>
  </si>
  <si>
    <t>关于下达2022年中央财政第二批普惠金融发展专项资金分配表</t>
  </si>
  <si>
    <t>单位：万元</t>
  </si>
  <si>
    <t>序号</t>
  </si>
  <si>
    <t>县市</t>
  </si>
  <si>
    <t>已下达2022年中央第一批资金</t>
  </si>
  <si>
    <t>结算后资金结余</t>
  </si>
  <si>
    <t>2022年中央第二批资金（本次下达）</t>
  </si>
  <si>
    <t>备注</t>
  </si>
  <si>
    <t>合计</t>
  </si>
  <si>
    <t>“结算后资金结余”为扣除2022年中央第一批资金后的结余数。</t>
  </si>
  <si>
    <t>阿图什市</t>
  </si>
  <si>
    <t>阿克陶县</t>
  </si>
  <si>
    <t>乌恰县</t>
  </si>
  <si>
    <t>阿合奇县</t>
  </si>
  <si>
    <t>附件2：</t>
  </si>
  <si>
    <t>2021年度中央、自治区普惠金融发展专项资金结算表</t>
  </si>
  <si>
    <t>县（市）</t>
  </si>
  <si>
    <t>2020年结余金额</t>
  </si>
  <si>
    <t>2021年中央第一批资金</t>
  </si>
  <si>
    <t>2021年中央第二批资金</t>
  </si>
  <si>
    <t>2021年中央财政创业担保贷款贴息核定数</t>
  </si>
  <si>
    <t>创业担保贷款中央贴息资金2021年度结余</t>
  </si>
  <si>
    <t>提前下达2022年中央资金</t>
  </si>
  <si>
    <t>提前下达2022年自治区资金</t>
  </si>
  <si>
    <t>2021年中央财政创业担保贷款奖补和农村金融机构定向费用核定数</t>
  </si>
  <si>
    <t>2021年自治区财政创业担保贷款贴息、奖补和农村金融机构定向费用核定数</t>
  </si>
  <si>
    <t>中央</t>
  </si>
  <si>
    <t>自治区</t>
  </si>
  <si>
    <t>文号</t>
  </si>
  <si>
    <t>克财金
〔2021〕13号</t>
  </si>
  <si>
    <t>克财金
〔2021〕20号</t>
  </si>
  <si>
    <t>克财金
〔2021〕29号</t>
  </si>
  <si>
    <t>A</t>
  </si>
  <si>
    <t>B</t>
  </si>
  <si>
    <t>C</t>
  </si>
  <si>
    <t>D</t>
  </si>
  <si>
    <t>E</t>
  </si>
  <si>
    <t>F=A+C+D-E</t>
  </si>
  <si>
    <t>G</t>
  </si>
  <si>
    <t>H</t>
  </si>
  <si>
    <t>I</t>
  </si>
  <si>
    <t>J</t>
  </si>
  <si>
    <t>K=F+G-I</t>
  </si>
  <si>
    <t>L=B+H-J</t>
  </si>
  <si>
    <t>克州合计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</si>
</sst>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 "/>
    <numFmt numFmtId="178" formatCode="0.0000_ "/>
    <numFmt numFmtId="179" formatCode="0.00_ "/>
  </numFmts>
  <fonts count="33">
    <font>
      <sz val="12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6"/>
      <color indexed="8"/>
      <name val="仿宋_GB2312"/>
      <charset val="134"/>
    </font>
    <font>
      <sz val="18"/>
      <color indexed="8"/>
      <name val="方正小标宋简体"/>
      <charset val="134"/>
    </font>
    <font>
      <sz val="14"/>
      <name val="仿宋_GB2312"/>
      <charset val="134"/>
    </font>
    <font>
      <b/>
      <sz val="16"/>
      <color indexed="8"/>
      <name val="仿宋_GB2312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6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8" fillId="25" borderId="13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24" borderId="14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179" fontId="6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9" fontId="0" fillId="0" borderId="0" xfId="0" applyNumberForma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tabSelected="1" workbookViewId="0">
      <selection activeCell="G6" sqref="G6"/>
    </sheetView>
  </sheetViews>
  <sheetFormatPr defaultColWidth="9" defaultRowHeight="14.25" outlineLevelCol="5"/>
  <cols>
    <col min="1" max="1" width="7.875" customWidth="1"/>
    <col min="2" max="2" width="11.875" style="29" customWidth="1"/>
    <col min="3" max="3" width="22.5" customWidth="1"/>
    <col min="4" max="4" width="21" style="29" customWidth="1"/>
    <col min="5" max="5" width="25.375" customWidth="1"/>
    <col min="6" max="6" width="14.625" customWidth="1"/>
  </cols>
  <sheetData>
    <row r="1" ht="20.25" spans="1:4">
      <c r="A1" s="30" t="s">
        <v>0</v>
      </c>
      <c r="B1" s="31"/>
      <c r="D1" s="32"/>
    </row>
    <row r="2" ht="44" customHeight="1" spans="1:6">
      <c r="A2" s="33" t="s">
        <v>1</v>
      </c>
      <c r="B2" s="33"/>
      <c r="C2" s="33"/>
      <c r="D2" s="33"/>
      <c r="E2" s="33"/>
      <c r="F2" s="33"/>
    </row>
    <row r="3" ht="36" customHeight="1" spans="1:6">
      <c r="A3" s="34"/>
      <c r="B3" s="34"/>
      <c r="D3" s="35"/>
      <c r="F3" s="36" t="s">
        <v>2</v>
      </c>
    </row>
    <row r="4" s="27" customFormat="1" ht="63" customHeight="1" spans="1:6">
      <c r="A4" s="37" t="s">
        <v>3</v>
      </c>
      <c r="B4" s="37" t="s">
        <v>4</v>
      </c>
      <c r="C4" s="37" t="s">
        <v>5</v>
      </c>
      <c r="D4" s="38" t="s">
        <v>6</v>
      </c>
      <c r="E4" s="37" t="s">
        <v>7</v>
      </c>
      <c r="F4" s="38" t="s">
        <v>8</v>
      </c>
    </row>
    <row r="5" s="28" customFormat="1" ht="92" customHeight="1" spans="1:6">
      <c r="A5" s="39"/>
      <c r="B5" s="39" t="s">
        <v>9</v>
      </c>
      <c r="C5" s="40">
        <f>C6+C7+C8+C9</f>
        <v>88</v>
      </c>
      <c r="D5" s="41">
        <f>D6+D7+D8+D9</f>
        <v>-25.246568</v>
      </c>
      <c r="E5" s="42">
        <v>98</v>
      </c>
      <c r="F5" s="43" t="s">
        <v>10</v>
      </c>
    </row>
    <row r="6" s="28" customFormat="1" ht="72" customHeight="1" spans="1:6">
      <c r="A6" s="39">
        <v>1</v>
      </c>
      <c r="B6" s="39" t="s">
        <v>11</v>
      </c>
      <c r="C6" s="40">
        <v>39</v>
      </c>
      <c r="D6" s="20">
        <v>2.996401</v>
      </c>
      <c r="E6" s="44">
        <v>40.7</v>
      </c>
      <c r="F6" s="45"/>
    </row>
    <row r="7" s="28" customFormat="1" ht="72" customHeight="1" spans="1:6">
      <c r="A7" s="39">
        <v>2</v>
      </c>
      <c r="B7" s="46" t="s">
        <v>12</v>
      </c>
      <c r="C7" s="40">
        <v>27</v>
      </c>
      <c r="D7" s="20">
        <v>4.409982</v>
      </c>
      <c r="E7" s="44">
        <v>18.8</v>
      </c>
      <c r="F7" s="45"/>
    </row>
    <row r="8" s="28" customFormat="1" ht="72" customHeight="1" spans="1:6">
      <c r="A8" s="39">
        <v>3</v>
      </c>
      <c r="B8" s="46" t="s">
        <v>13</v>
      </c>
      <c r="C8" s="40">
        <v>12</v>
      </c>
      <c r="D8" s="20">
        <v>-49.881732</v>
      </c>
      <c r="E8" s="44">
        <v>38.5</v>
      </c>
      <c r="F8" s="45"/>
    </row>
    <row r="9" s="28" customFormat="1" ht="75" customHeight="1" spans="1:6">
      <c r="A9" s="39">
        <v>4</v>
      </c>
      <c r="B9" s="46" t="s">
        <v>14</v>
      </c>
      <c r="C9" s="40">
        <v>10</v>
      </c>
      <c r="D9" s="20">
        <v>17.228781</v>
      </c>
      <c r="E9" s="44">
        <v>0</v>
      </c>
      <c r="F9" s="45"/>
    </row>
    <row r="10" ht="67" customHeight="1" spans="4:4">
      <c r="D10" s="47"/>
    </row>
  </sheetData>
  <mergeCells count="2">
    <mergeCell ref="A1:B1"/>
    <mergeCell ref="A2:F2"/>
  </mergeCells>
  <printOptions horizontalCentered="1"/>
  <pageMargins left="0.432638888888889" right="0.393055555555556" top="1" bottom="1" header="0.507638888888889" footer="0.507638888888889"/>
  <pageSetup paperSize="9" scale="86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workbookViewId="0">
      <selection activeCell="L9" sqref="L9:L12"/>
    </sheetView>
  </sheetViews>
  <sheetFormatPr defaultColWidth="9" defaultRowHeight="18.75"/>
  <cols>
    <col min="1" max="1" width="14.2333333333333" style="1" customWidth="1"/>
    <col min="2" max="3" width="13.25" style="1" customWidth="1"/>
    <col min="4" max="4" width="11" style="3" customWidth="1"/>
    <col min="5" max="5" width="11.75" style="3" customWidth="1"/>
    <col min="6" max="6" width="14.1833333333333" style="3" customWidth="1"/>
    <col min="7" max="7" width="16.625" style="3" customWidth="1"/>
    <col min="8" max="8" width="11.75" style="3" customWidth="1"/>
    <col min="9" max="9" width="11.25" style="3" customWidth="1"/>
    <col min="10" max="10" width="13.625" style="1" customWidth="1"/>
    <col min="11" max="11" width="14" style="1" customWidth="1"/>
    <col min="12" max="12" width="14.625" style="1" customWidth="1"/>
    <col min="13" max="13" width="13.875" style="1" customWidth="1"/>
    <col min="14" max="16384" width="9" style="1"/>
  </cols>
  <sheetData>
    <row r="1" s="1" customFormat="1" spans="1:9">
      <c r="A1" s="4" t="s">
        <v>15</v>
      </c>
      <c r="D1" s="3"/>
      <c r="E1" s="3"/>
      <c r="F1" s="3"/>
      <c r="G1" s="3"/>
      <c r="H1" s="3"/>
      <c r="I1" s="3"/>
    </row>
    <row r="2" s="1" customFormat="1" ht="27" spans="1:13">
      <c r="A2" s="5" t="s">
        <v>16</v>
      </c>
      <c r="B2" s="5"/>
      <c r="C2" s="5"/>
      <c r="D2" s="6"/>
      <c r="E2" s="6"/>
      <c r="F2" s="6"/>
      <c r="G2" s="6"/>
      <c r="H2" s="6"/>
      <c r="I2" s="6"/>
      <c r="J2" s="5"/>
      <c r="K2" s="5"/>
      <c r="L2" s="5"/>
      <c r="M2" s="5"/>
    </row>
    <row r="3" s="1" customFormat="1" ht="29" customHeight="1" spans="4:13">
      <c r="D3" s="3"/>
      <c r="E3" s="3"/>
      <c r="F3" s="3"/>
      <c r="G3" s="3"/>
      <c r="H3" s="3"/>
      <c r="I3" s="3"/>
      <c r="M3" s="1" t="s">
        <v>2</v>
      </c>
    </row>
    <row r="4" s="1" customFormat="1" ht="45" customHeight="1" spans="1:13">
      <c r="A4" s="7" t="s">
        <v>17</v>
      </c>
      <c r="B4" s="8" t="s">
        <v>18</v>
      </c>
      <c r="C4" s="9"/>
      <c r="D4" s="10" t="s">
        <v>19</v>
      </c>
      <c r="E4" s="10" t="s">
        <v>20</v>
      </c>
      <c r="F4" s="11" t="s">
        <v>21</v>
      </c>
      <c r="G4" s="11" t="s">
        <v>22</v>
      </c>
      <c r="H4" s="11" t="s">
        <v>23</v>
      </c>
      <c r="I4" s="11" t="s">
        <v>24</v>
      </c>
      <c r="J4" s="11" t="s">
        <v>25</v>
      </c>
      <c r="K4" s="11" t="s">
        <v>26</v>
      </c>
      <c r="L4" s="24" t="s">
        <v>6</v>
      </c>
      <c r="M4" s="25"/>
    </row>
    <row r="5" s="1" customFormat="1" ht="34" customHeight="1" spans="1:13">
      <c r="A5" s="12"/>
      <c r="B5" s="7" t="s">
        <v>27</v>
      </c>
      <c r="C5" s="7" t="s">
        <v>28</v>
      </c>
      <c r="D5" s="13"/>
      <c r="E5" s="13"/>
      <c r="F5" s="14"/>
      <c r="G5" s="14"/>
      <c r="H5" s="15"/>
      <c r="I5" s="15"/>
      <c r="J5" s="14"/>
      <c r="K5" s="14"/>
      <c r="L5" s="7" t="s">
        <v>27</v>
      </c>
      <c r="M5" s="7" t="s">
        <v>28</v>
      </c>
    </row>
    <row r="6" s="1" customFormat="1" ht="59" customHeight="1" spans="1:13">
      <c r="A6" s="7" t="s">
        <v>29</v>
      </c>
      <c r="B6" s="12"/>
      <c r="C6" s="12"/>
      <c r="D6" s="16" t="s">
        <v>30</v>
      </c>
      <c r="E6" s="16" t="s">
        <v>31</v>
      </c>
      <c r="F6" s="15"/>
      <c r="G6" s="15"/>
      <c r="H6" s="17" t="s">
        <v>32</v>
      </c>
      <c r="I6" s="17"/>
      <c r="J6" s="15"/>
      <c r="K6" s="15"/>
      <c r="L6" s="12"/>
      <c r="M6" s="12"/>
    </row>
    <row r="7" s="2" customFormat="1" ht="19" customHeight="1" spans="1:13">
      <c r="A7" s="18"/>
      <c r="B7" s="19" t="s">
        <v>33</v>
      </c>
      <c r="C7" s="19" t="s">
        <v>34</v>
      </c>
      <c r="D7" s="16" t="s">
        <v>35</v>
      </c>
      <c r="E7" s="16" t="s">
        <v>36</v>
      </c>
      <c r="F7" s="16" t="s">
        <v>37</v>
      </c>
      <c r="G7" s="16" t="s">
        <v>38</v>
      </c>
      <c r="H7" s="16" t="s">
        <v>39</v>
      </c>
      <c r="I7" s="16" t="s">
        <v>40</v>
      </c>
      <c r="J7" s="19" t="s">
        <v>41</v>
      </c>
      <c r="K7" s="19" t="s">
        <v>42</v>
      </c>
      <c r="L7" s="19" t="s">
        <v>43</v>
      </c>
      <c r="M7" s="19" t="s">
        <v>44</v>
      </c>
    </row>
    <row r="8" s="1" customFormat="1" ht="47" customHeight="1" spans="1:13">
      <c r="A8" s="8" t="s">
        <v>45</v>
      </c>
      <c r="B8" s="20">
        <f>SUM(B9:B12)</f>
        <v>17.4755</v>
      </c>
      <c r="C8" s="20">
        <f>SUM(C9:C12)</f>
        <v>157.3495</v>
      </c>
      <c r="D8" s="21">
        <f>SUM(D9:D12)</f>
        <v>8</v>
      </c>
      <c r="E8" s="21">
        <f>SUM(E9:E12)</f>
        <v>9</v>
      </c>
      <c r="F8" s="20">
        <v>140.181668</v>
      </c>
      <c r="G8" s="20">
        <f>G9+G10+G11+G12</f>
        <v>-105.706168</v>
      </c>
      <c r="H8" s="22">
        <v>88</v>
      </c>
      <c r="I8" s="26"/>
      <c r="J8" s="20">
        <v>7.5404</v>
      </c>
      <c r="K8" s="20">
        <v>63.309457</v>
      </c>
      <c r="L8" s="20">
        <f>SUM(L9:L12)</f>
        <v>-25.246568</v>
      </c>
      <c r="M8" s="20">
        <f>SUM(M9:M12)</f>
        <v>94.040043</v>
      </c>
    </row>
    <row r="9" s="1" customFormat="1" ht="47" customHeight="1" spans="1:13">
      <c r="A9" s="8" t="s">
        <v>11</v>
      </c>
      <c r="B9" s="20">
        <v>4.763</v>
      </c>
      <c r="C9" s="20">
        <v>44.9742</v>
      </c>
      <c r="D9" s="23">
        <v>2.5</v>
      </c>
      <c r="E9" s="23">
        <v>3</v>
      </c>
      <c r="F9" s="20">
        <v>43.946099</v>
      </c>
      <c r="G9" s="20">
        <f t="shared" ref="G9:G12" si="0">B9+D9+E9-F9</f>
        <v>-33.683099</v>
      </c>
      <c r="H9" s="22">
        <v>39</v>
      </c>
      <c r="I9" s="26"/>
      <c r="J9" s="20">
        <v>2.3205</v>
      </c>
      <c r="K9" s="20">
        <v>19.828543</v>
      </c>
      <c r="L9" s="20">
        <f t="shared" ref="L9:L12" si="1">G9+H9-J9</f>
        <v>2.996401</v>
      </c>
      <c r="M9" s="20">
        <f t="shared" ref="M9:M12" si="2">C9+I9-K9</f>
        <v>25.145657</v>
      </c>
    </row>
    <row r="10" s="1" customFormat="1" ht="47" customHeight="1" spans="1:13">
      <c r="A10" s="8" t="s">
        <v>12</v>
      </c>
      <c r="B10" s="20">
        <v>4.8366</v>
      </c>
      <c r="C10" s="20">
        <v>42.3928</v>
      </c>
      <c r="D10" s="23">
        <v>2.5</v>
      </c>
      <c r="E10" s="23">
        <v>3</v>
      </c>
      <c r="F10" s="20">
        <v>30.476618</v>
      </c>
      <c r="G10" s="20">
        <f t="shared" si="0"/>
        <v>-20.140018</v>
      </c>
      <c r="H10" s="22">
        <v>27</v>
      </c>
      <c r="I10" s="26"/>
      <c r="J10" s="20">
        <v>2.45</v>
      </c>
      <c r="K10" s="20">
        <v>14.111408</v>
      </c>
      <c r="L10" s="20">
        <f t="shared" si="1"/>
        <v>4.409982</v>
      </c>
      <c r="M10" s="20">
        <f t="shared" si="2"/>
        <v>28.281392</v>
      </c>
    </row>
    <row r="11" s="1" customFormat="1" ht="47" customHeight="1" spans="1:13">
      <c r="A11" s="8" t="s">
        <v>13</v>
      </c>
      <c r="B11" s="20">
        <v>-11.144</v>
      </c>
      <c r="C11" s="20">
        <v>50.7811</v>
      </c>
      <c r="D11" s="23">
        <v>1.5</v>
      </c>
      <c r="E11" s="23">
        <v>1.5</v>
      </c>
      <c r="F11" s="20">
        <v>51.746232</v>
      </c>
      <c r="G11" s="20">
        <f t="shared" si="0"/>
        <v>-59.890232</v>
      </c>
      <c r="H11" s="22">
        <v>12</v>
      </c>
      <c r="I11" s="26"/>
      <c r="J11" s="20">
        <v>1.9915</v>
      </c>
      <c r="K11" s="20">
        <v>23.030456</v>
      </c>
      <c r="L11" s="20">
        <f t="shared" si="1"/>
        <v>-49.881732</v>
      </c>
      <c r="M11" s="20">
        <f t="shared" si="2"/>
        <v>27.750644</v>
      </c>
    </row>
    <row r="12" s="1" customFormat="1" ht="47" customHeight="1" spans="1:13">
      <c r="A12" s="8" t="s">
        <v>14</v>
      </c>
      <c r="B12" s="20">
        <v>19.0199</v>
      </c>
      <c r="C12" s="20">
        <v>19.2014</v>
      </c>
      <c r="D12" s="23">
        <v>1.5</v>
      </c>
      <c r="E12" s="23">
        <v>1.5</v>
      </c>
      <c r="F12" s="20">
        <v>14.012719</v>
      </c>
      <c r="G12" s="20">
        <f t="shared" si="0"/>
        <v>8.007181</v>
      </c>
      <c r="H12" s="22">
        <v>10</v>
      </c>
      <c r="I12" s="26"/>
      <c r="J12" s="20">
        <v>0.7784</v>
      </c>
      <c r="K12" s="20">
        <v>6.33905</v>
      </c>
      <c r="L12" s="20">
        <f t="shared" si="1"/>
        <v>17.228781</v>
      </c>
      <c r="M12" s="20">
        <f t="shared" si="2"/>
        <v>12.86235</v>
      </c>
    </row>
    <row r="13" s="1" customFormat="1" ht="32" customHeight="1" spans="4:9">
      <c r="D13" s="3"/>
      <c r="E13" s="3"/>
      <c r="F13" s="3"/>
      <c r="G13" s="3"/>
      <c r="H13" s="3"/>
      <c r="I13" s="3"/>
    </row>
    <row r="14" s="1" customFormat="1" ht="32" customHeight="1" spans="4:9">
      <c r="D14" s="3"/>
      <c r="E14" s="3"/>
      <c r="F14" s="3"/>
      <c r="G14" s="3"/>
      <c r="H14" s="3"/>
      <c r="I14" s="3"/>
    </row>
    <row r="15" s="1" customFormat="1" ht="32" customHeight="1" spans="4:9">
      <c r="D15" s="3"/>
      <c r="E15" s="3"/>
      <c r="F15" s="3"/>
      <c r="G15" s="3"/>
      <c r="H15" s="3"/>
      <c r="I15" s="3"/>
    </row>
  </sheetData>
  <mergeCells count="17">
    <mergeCell ref="A2:M2"/>
    <mergeCell ref="B4:C4"/>
    <mergeCell ref="L4:M4"/>
    <mergeCell ref="A4:A5"/>
    <mergeCell ref="A6:A7"/>
    <mergeCell ref="B5:B6"/>
    <mergeCell ref="C5:C6"/>
    <mergeCell ref="D4:D5"/>
    <mergeCell ref="E4:E5"/>
    <mergeCell ref="F4:F6"/>
    <mergeCell ref="G4:G6"/>
    <mergeCell ref="H4:H5"/>
    <mergeCell ref="I4:I5"/>
    <mergeCell ref="J4:J6"/>
    <mergeCell ref="K4:K6"/>
    <mergeCell ref="L5:L6"/>
    <mergeCell ref="M5:M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资金分配表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郝宁</cp:lastModifiedBy>
  <dcterms:created xsi:type="dcterms:W3CDTF">2020-06-30T09:09:00Z</dcterms:created>
  <cp:lastPrinted>2021-12-15T09:35:00Z</cp:lastPrinted>
  <dcterms:modified xsi:type="dcterms:W3CDTF">2022-12-31T07:09:38Z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KSOReadingLayout">
    <vt:bool>true</vt:bool>
  </property>
</Properties>
</file>