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968" tabRatio="889" activeTab="0"/>
  </bookViews>
  <sheets>
    <sheet name="封面" sheetId="1" r:id="rId1"/>
    <sheet name="目录" sheetId="2" r:id="rId2"/>
    <sheet name="2018年全州社会保险基金预算收入执行情况表" sheetId="3" r:id="rId3"/>
    <sheet name="2018年全州社会保险基金预算支出执行情况表" sheetId="4" r:id="rId4"/>
    <sheet name="2018年全州社会保险基金预算结余情况表" sheetId="5" r:id="rId5"/>
    <sheet name="2018年克州本级社会保险基金预算收入执行表1" sheetId="6" r:id="rId6"/>
    <sheet name="2018年克州本级社会保险基金预算支出执行表2" sheetId="7" r:id="rId7"/>
    <sheet name="2018年克州本级社会保险基金预算结余情况表3" sheetId="8" r:id="rId8"/>
    <sheet name="2019年全州社会保险基金预算收入执行情况表" sheetId="9" r:id="rId9"/>
    <sheet name="2019年全州社会保险基金预算支出执行情况表" sheetId="10" r:id="rId10"/>
    <sheet name="2019年全州社会保险基金预算结余情况表" sheetId="11" r:id="rId11"/>
    <sheet name="2019年克州本级社会保险基金预算收入表 4" sheetId="12" r:id="rId12"/>
    <sheet name="2019年克州本级社会保险基金预算支出表5" sheetId="13" r:id="rId13"/>
    <sheet name="2019年克州本级社会保险基金预算结余表6" sheetId="14" r:id="rId14"/>
  </sheets>
  <definedNames>
    <definedName name="_xlnm.Print_Area" localSheetId="7">'2018年克州本级社会保险基金预算结余情况表3'!$A$1:$D$21</definedName>
    <definedName name="_xlnm.Print_Area" localSheetId="5">'2018年克州本级社会保险基金预算收入执行表1'!$A$1:$D$40</definedName>
    <definedName name="_xlnm.Print_Area" localSheetId="6">'2018年克州本级社会保险基金预算支出执行表2'!$A$1:$D$29</definedName>
    <definedName name="_xlnm.Print_Area" localSheetId="4">'2018年全州社会保险基金预算结余情况表'!$A$1:$D$21</definedName>
    <definedName name="_xlnm.Print_Area" localSheetId="3">'2018年全州社会保险基金预算支出执行情况表'!$A$1:$D$30</definedName>
    <definedName name="_xlnm.Print_Area" localSheetId="13">'2019年克州本级社会保险基金预算结余表6'!$A$1:$D$21</definedName>
    <definedName name="_xlnm.Print_Area" localSheetId="11">'2019年克州本级社会保险基金预算收入表 4'!$A$1:$D$39</definedName>
    <definedName name="_xlnm.Print_Area" localSheetId="12">'2019年克州本级社会保险基金预算支出表5'!$A$1:$D$29</definedName>
    <definedName name="_xlnm.Print_Area" localSheetId="10">'2019年全州社会保险基金预算结余情况表'!$A$1:$D$21</definedName>
  </definedNames>
  <calcPr fullCalcOnLoad="1"/>
</workbook>
</file>

<file path=xl/sharedStrings.xml><?xml version="1.0" encoding="utf-8"?>
<sst xmlns="http://schemas.openxmlformats.org/spreadsheetml/2006/main" count="428" uniqueCount="90">
  <si>
    <t>保险基金预算（草案）</t>
  </si>
  <si>
    <t>克孜勒苏柯尔克孜自治州财政局</t>
  </si>
  <si>
    <t>目     录</t>
  </si>
  <si>
    <t>单位：万元</t>
  </si>
  <si>
    <t>项     目</t>
  </si>
  <si>
    <r>
      <t>2017</t>
    </r>
    <r>
      <rPr>
        <b/>
        <sz val="11"/>
        <rFont val="宋体"/>
        <family val="0"/>
      </rPr>
      <t>年
决算数</t>
    </r>
  </si>
  <si>
    <r>
      <t>2018</t>
    </r>
    <r>
      <rPr>
        <b/>
        <sz val="11"/>
        <rFont val="宋体"/>
        <family val="0"/>
      </rPr>
      <t>年
预计执行数</t>
    </r>
  </si>
  <si>
    <r>
      <t>2018</t>
    </r>
    <r>
      <rPr>
        <b/>
        <sz val="11"/>
        <rFont val="宋体"/>
        <family val="0"/>
      </rPr>
      <t>年
预计执行数为决算数的%</t>
    </r>
  </si>
  <si>
    <t>全州社会保险基金收入合计</t>
  </si>
  <si>
    <t xml:space="preserve">    其中：保险费收入</t>
  </si>
  <si>
    <t xml:space="preserve">    利息收入</t>
  </si>
  <si>
    <t xml:space="preserve">    财政补贴收入</t>
  </si>
  <si>
    <t xml:space="preserve">    其他各项收入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</si>
  <si>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</si>
  <si>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</si>
  <si>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</si>
  <si>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</si>
  <si>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</si>
  <si>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六、城乡居民养老保险基金收入</t>
  </si>
  <si>
    <t>七、城乡居民基本医疗保险基金收入</t>
  </si>
  <si>
    <t>八、机关事业单位养老保险基金收入</t>
  </si>
  <si>
    <t>2017年决算数</t>
  </si>
  <si>
    <t>2018年
预计执行数</t>
  </si>
  <si>
    <t>全州社会保险基金支出合计</t>
  </si>
  <si>
    <t xml:space="preserve">    其中：社会保险待遇支出</t>
  </si>
  <si>
    <t xml:space="preserve">          其他各项支出</t>
  </si>
  <si>
    <t>一、企业职工基本养老保险基金支出</t>
  </si>
  <si>
    <t xml:space="preserve">    其中：基本养老金支出</t>
  </si>
  <si>
    <t>二、失业保险基金支出</t>
  </si>
  <si>
    <t xml:space="preserve">    其中：失业保险基金支出</t>
  </si>
  <si>
    <t>三、城镇职工基本医疗保险基金支出</t>
  </si>
  <si>
    <t xml:space="preserve">    其中：基本医疗保险待遇支出</t>
  </si>
  <si>
    <t>四、工伤保险基金支出</t>
  </si>
  <si>
    <t xml:space="preserve">    其中：工伤保险待遇支出</t>
  </si>
  <si>
    <t>五、生育保险基金支出</t>
  </si>
  <si>
    <t xml:space="preserve">    其中：生育保险待遇支出</t>
  </si>
  <si>
    <t>六、城乡居民养老保险基金支出</t>
  </si>
  <si>
    <t xml:space="preserve">         其他各项支出</t>
  </si>
  <si>
    <t>七、城乡居民基本医疗保险基金支出</t>
  </si>
  <si>
    <t>八、机关事业单位养老保险基金支出</t>
  </si>
  <si>
    <r>
      <t>2017</t>
    </r>
    <r>
      <rPr>
        <b/>
        <sz val="11"/>
        <rFont val="宋体"/>
        <family val="0"/>
      </rPr>
      <t>年决算数</t>
    </r>
  </si>
  <si>
    <t>全州社会保险基金本年收支结余</t>
  </si>
  <si>
    <t>一、企业职工基本养老保险基金本年收支结余</t>
  </si>
  <si>
    <t>二、失业保险基金本年收支结余</t>
  </si>
  <si>
    <t>三、城镇职工基本医疗保险基金本年收支结余</t>
  </si>
  <si>
    <t>四、工伤保险基金本年收支结余</t>
  </si>
  <si>
    <t>五、生育保险基金本年收支结余</t>
  </si>
  <si>
    <t>六、城乡居民养老保险基金本年收支结余</t>
  </si>
  <si>
    <t>七、城乡居民基本医疗保险基金本年收支结余</t>
  </si>
  <si>
    <t>八、机关事业单位养老保险基金本年收支结余</t>
  </si>
  <si>
    <t>全州社会保险基金年末累计结余</t>
  </si>
  <si>
    <t>一、企业职工基本养老保险基金年末累计结余</t>
  </si>
  <si>
    <t>二、失业保险基金本年年末累计结余</t>
  </si>
  <si>
    <t>三、城镇职工基本医疗保险基金年末累计结余</t>
  </si>
  <si>
    <t>四、工伤保险基金本年年末累计结余</t>
  </si>
  <si>
    <t>五、生育保险基金本年年末累计结余</t>
  </si>
  <si>
    <t>六、城乡居民养老保险基金年末累计结余</t>
  </si>
  <si>
    <t>七、城乡居民基本医疗保险基金年末累计结余</t>
  </si>
  <si>
    <t>八、机关事业单位养老保险基金年末累计结余</t>
  </si>
  <si>
    <t>2019年
预算数</t>
  </si>
  <si>
    <t>预算数为上年执行数的%</t>
  </si>
  <si>
    <t>九、机关事业单位养老保险基金年末累计结余</t>
  </si>
  <si>
    <t>一、2018年克州社会保险基金预算收入执行情况表 ………… 1</t>
  </si>
  <si>
    <t>二、2018年克州社会保险基金预算支出执行情况表 ………… 2</t>
  </si>
  <si>
    <t>三、2018年克州社会保险基金预算结余执行情况表 ………… 3</t>
  </si>
  <si>
    <t>四、2018年克州本级社会保险基金预算收入执行情况表 …… 4</t>
  </si>
  <si>
    <t>五、2018年克州本级社会保险基金预算支出执行情况表 …… 5</t>
  </si>
  <si>
    <t>六、2018年克州本级社会保险基金预算结余执行情况表 …… 6</t>
  </si>
  <si>
    <t>七、2019年克州社会保险基金预算收入表 …………………… 7</t>
  </si>
  <si>
    <t xml:space="preserve">八、2019年克州社会保险基金预算支出表 …………………… 8 </t>
  </si>
  <si>
    <t>九、2019年克州社会保险基金预算结余表 …………………… 9</t>
  </si>
  <si>
    <t>十、2019年克州本级社会保险基金预算收入表 ……………… 10</t>
  </si>
  <si>
    <t>十一、2019年克州本级社会保险基金预算支出表 …………… 11</t>
  </si>
  <si>
    <t>十二、2019年克州本级社会保险基金预算结余表 …………… 12</t>
  </si>
  <si>
    <t>表一：2018年全州社会保险基金预算收入执行情况表</t>
  </si>
  <si>
    <t>2017年
决算数</t>
  </si>
  <si>
    <t>表二：2018年全州社会保险基金预算支出执行情况表</t>
  </si>
  <si>
    <t>表三：2018年全州社会保险基金预算结余情况表</t>
  </si>
  <si>
    <t>表四：2018年克州本级社会保险基金预算收入执行情况表</t>
  </si>
  <si>
    <t>表五：2018年克州本级社会保险基金预算支出执行情况表</t>
  </si>
  <si>
    <t>表七：2019年全州社会保险基金预算收入执行情况表</t>
  </si>
  <si>
    <t>表八：2019年全州社会保险基金预算支出执行情况表</t>
  </si>
  <si>
    <t>表九：2019年全州社会保险基金预算结余情况表</t>
  </si>
  <si>
    <t>表十：2019年克州本级社会保险基金预算收入执行情况表</t>
  </si>
  <si>
    <t>表十一：2019年克州本级社会保险基金预算支出执行情况表</t>
  </si>
  <si>
    <t>表十二：2019年克州本级社会保险基金预算结余情况表</t>
  </si>
  <si>
    <t>表六：2018年克州本级社会保险基金预算结余情况表</t>
  </si>
  <si>
    <r>
      <t>2018</t>
    </r>
    <r>
      <rPr>
        <b/>
        <sz val="11"/>
        <rFont val="宋体"/>
        <family val="0"/>
      </rPr>
      <t>年
预计执行数为决算数的%</t>
    </r>
  </si>
  <si>
    <t>2018年
预计执行数为决算数的%</t>
  </si>
  <si>
    <t>克孜勒苏柯尔克孜自治州2018年社会保险基金预算执行情况与2019年社会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</si>
</sst>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_);[Red]\(#,##0\)"/>
    <numFmt numFmtId="181" formatCode="0.00_ "/>
    <numFmt numFmtId="182" formatCode="#,##0.00_);[Red]\(#,##0.00\)"/>
    <numFmt numFmtId="183" formatCode="0.0%"/>
    <numFmt numFmtId="184" formatCode="#,##0.00_ "/>
    <numFmt numFmtId="185" formatCode="#,##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sz val="26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1" borderId="5" applyNumberFormat="0" applyAlignment="0" applyProtection="0"/>
    <xf numFmtId="0" fontId="18" fillId="12" borderId="6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0" fillId="17" borderId="0" applyNumberFormat="0" applyBorder="0" applyAlignment="0" applyProtection="0"/>
    <xf numFmtId="0" fontId="30" fillId="11" borderId="8" applyNumberFormat="0" applyAlignment="0" applyProtection="0"/>
    <xf numFmtId="0" fontId="22" fillId="5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80" fontId="5" fillId="11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" fillId="11" borderId="10" xfId="0" applyNumberFormat="1" applyFont="1" applyFill="1" applyBorder="1" applyAlignment="1">
      <alignment vertical="center"/>
    </xf>
    <xf numFmtId="180" fontId="6" fillId="11" borderId="10" xfId="0" applyNumberFormat="1" applyFont="1" applyFill="1" applyBorder="1" applyAlignment="1">
      <alignment vertical="center"/>
    </xf>
    <xf numFmtId="180" fontId="1" fillId="11" borderId="10" xfId="0" applyNumberFormat="1" applyFont="1" applyFill="1" applyBorder="1" applyAlignment="1">
      <alignment vertical="center"/>
    </xf>
    <xf numFmtId="182" fontId="3" fillId="11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4" fontId="3" fillId="11" borderId="0" xfId="0" applyNumberFormat="1" applyFont="1" applyFill="1" applyBorder="1" applyAlignment="1">
      <alignment vertical="center"/>
    </xf>
    <xf numFmtId="184" fontId="0" fillId="11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3" fontId="3" fillId="11" borderId="10" xfId="0" applyNumberFormat="1" applyFont="1" applyFill="1" applyBorder="1" applyAlignment="1">
      <alignment vertical="center"/>
    </xf>
    <xf numFmtId="180" fontId="3" fillId="11" borderId="10" xfId="0" applyNumberFormat="1" applyFont="1" applyFill="1" applyBorder="1" applyAlignment="1">
      <alignment horizontal="right" vertical="center"/>
    </xf>
    <xf numFmtId="180" fontId="3" fillId="11" borderId="10" xfId="0" applyNumberFormat="1" applyFont="1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1" fontId="5" fillId="0" borderId="10" xfId="51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51" applyNumberFormat="1" applyFont="1" applyFill="1" applyBorder="1" applyAlignment="1">
      <alignment vertical="center"/>
    </xf>
    <xf numFmtId="41" fontId="7" fillId="11" borderId="10" xfId="51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7" fillId="11" borderId="0" xfId="0" applyFont="1" applyFill="1" applyBorder="1" applyAlignment="1">
      <alignment/>
    </xf>
    <xf numFmtId="0" fontId="7" fillId="11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41" fontId="8" fillId="11" borderId="10" xfId="51" applyNumberFormat="1" applyFont="1" applyFill="1" applyBorder="1" applyAlignment="1" applyProtection="1">
      <alignment horizontal="right" vertical="center"/>
      <protection/>
    </xf>
    <xf numFmtId="181" fontId="5" fillId="11" borderId="10" xfId="0" applyNumberFormat="1" applyFont="1" applyFill="1" applyBorder="1" applyAlignment="1">
      <alignment horizontal="right" vertical="center"/>
    </xf>
    <xf numFmtId="0" fontId="1" fillId="11" borderId="10" xfId="0" applyFont="1" applyFill="1" applyBorder="1" applyAlignment="1">
      <alignment vertical="center"/>
    </xf>
    <xf numFmtId="4" fontId="7" fillId="11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Fill="1" applyAlignment="1">
      <alignment vertical="center"/>
    </xf>
    <xf numFmtId="181" fontId="4" fillId="11" borderId="10" xfId="0" applyNumberFormat="1" applyFont="1" applyFill="1" applyBorder="1" applyAlignment="1">
      <alignment horizontal="right" vertical="center"/>
    </xf>
    <xf numFmtId="4" fontId="0" fillId="11" borderId="0" xfId="0" applyNumberFormat="1" applyFont="1" applyFill="1" applyBorder="1" applyAlignment="1">
      <alignment vertical="center"/>
    </xf>
    <xf numFmtId="4" fontId="0" fillId="11" borderId="0" xfId="0" applyNumberFormat="1" applyFill="1" applyAlignment="1">
      <alignment vertical="center"/>
    </xf>
    <xf numFmtId="4" fontId="0" fillId="11" borderId="0" xfId="0" applyNumberForma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4" fillId="11" borderId="10" xfId="0" applyFont="1" applyFill="1" applyBorder="1" applyAlignment="1">
      <alignment horizontal="center" vertical="center"/>
    </xf>
    <xf numFmtId="41" fontId="7" fillId="0" borderId="10" xfId="51" applyNumberFormat="1" applyFont="1" applyFill="1" applyBorder="1" applyAlignment="1" applyProtection="1">
      <alignment horizontal="right" vertical="center"/>
      <protection/>
    </xf>
    <xf numFmtId="41" fontId="3" fillId="0" borderId="10" xfId="51" applyNumberFormat="1" applyFont="1" applyFill="1" applyBorder="1" applyAlignment="1">
      <alignment vertical="center"/>
    </xf>
    <xf numFmtId="0" fontId="9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10" fillId="0" borderId="0" xfId="40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40" applyFont="1" applyAlignment="1">
      <alignment horizontal="center" vertical="center"/>
      <protection/>
    </xf>
    <xf numFmtId="0" fontId="13" fillId="0" borderId="0" xfId="40" applyFont="1" applyAlignment="1">
      <alignment horizontal="center" vertical="center"/>
      <protection/>
    </xf>
    <xf numFmtId="57" fontId="13" fillId="0" borderId="0" xfId="40" applyNumberFormat="1" applyFont="1" applyAlignment="1">
      <alignment horizontal="center" vertical="center"/>
      <protection/>
    </xf>
    <xf numFmtId="180" fontId="3" fillId="11" borderId="10" xfId="0" applyNumberFormat="1" applyFont="1" applyFill="1" applyBorder="1" applyAlignment="1">
      <alignment vertical="center"/>
    </xf>
    <xf numFmtId="41" fontId="1" fillId="11" borderId="10" xfId="51" applyNumberFormat="1" applyFont="1" applyFill="1" applyBorder="1" applyAlignment="1">
      <alignment vertical="center"/>
    </xf>
    <xf numFmtId="180" fontId="4" fillId="11" borderId="10" xfId="0" applyNumberFormat="1" applyFont="1" applyFill="1" applyBorder="1" applyAlignment="1">
      <alignment vertical="center"/>
    </xf>
    <xf numFmtId="180" fontId="7" fillId="11" borderId="10" xfId="0" applyNumberFormat="1" applyFont="1" applyFill="1" applyBorder="1" applyAlignment="1" applyProtection="1">
      <alignment horizontal="right" vertical="center"/>
      <protection/>
    </xf>
    <xf numFmtId="185" fontId="3" fillId="0" borderId="1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41" fontId="8" fillId="0" borderId="10" xfId="51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right" vertical="center"/>
    </xf>
    <xf numFmtId="41" fontId="7" fillId="11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76.75390625" style="61" customWidth="1"/>
    <col min="2" max="16384" width="9.00390625" style="61" customWidth="1"/>
  </cols>
  <sheetData>
    <row r="1" ht="67.5" customHeight="1"/>
    <row r="2" ht="56.25">
      <c r="A2" s="63" t="s">
        <v>89</v>
      </c>
    </row>
    <row r="3" ht="27.75">
      <c r="A3" s="64" t="s">
        <v>0</v>
      </c>
    </row>
    <row r="4" ht="30">
      <c r="A4" s="65"/>
    </row>
    <row r="6" ht="78.75" customHeight="1"/>
    <row r="7" ht="91.5" customHeight="1"/>
    <row r="8" ht="113.25" customHeight="1"/>
    <row r="10" ht="18" customHeight="1"/>
    <row r="11" ht="24.75" customHeight="1">
      <c r="A11" s="66" t="s">
        <v>1</v>
      </c>
    </row>
    <row r="12" ht="24.75" customHeight="1">
      <c r="A12" s="67">
        <v>43466</v>
      </c>
    </row>
  </sheetData>
  <sheetProtection/>
  <printOptions horizontalCentered="1"/>
  <pageMargins left="0.62" right="0.6" top="1.38" bottom="0.9842519685039371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F12" sqref="F12"/>
    </sheetView>
  </sheetViews>
  <sheetFormatPr defaultColWidth="9.00390625" defaultRowHeight="14.25"/>
  <cols>
    <col min="1" max="1" width="31.375" style="22" customWidth="1"/>
    <col min="2" max="2" width="17.50390625" style="22" customWidth="1"/>
    <col min="3" max="3" width="19.25390625" style="22" customWidth="1"/>
    <col min="4" max="4" width="13.75390625" style="22" customWidth="1"/>
    <col min="5" max="16384" width="9.00390625" style="22" customWidth="1"/>
  </cols>
  <sheetData>
    <row r="1" spans="1:4" ht="49.5" customHeight="1">
      <c r="A1" s="88" t="s">
        <v>81</v>
      </c>
      <c r="B1" s="88"/>
      <c r="C1" s="88"/>
      <c r="D1" s="88"/>
    </row>
    <row r="2" spans="1:4" ht="30" customHeight="1">
      <c r="A2" s="3"/>
      <c r="B2" s="3"/>
      <c r="C2" s="3"/>
      <c r="D2" s="5" t="s">
        <v>3</v>
      </c>
    </row>
    <row r="3" spans="1:4" ht="49.5" customHeight="1">
      <c r="A3" s="23" t="s">
        <v>4</v>
      </c>
      <c r="B3" s="8" t="s">
        <v>22</v>
      </c>
      <c r="C3" s="8" t="s">
        <v>59</v>
      </c>
      <c r="D3" s="8" t="s">
        <v>60</v>
      </c>
    </row>
    <row r="4" spans="1:6" ht="21.75" customHeight="1">
      <c r="A4" s="9" t="s">
        <v>23</v>
      </c>
      <c r="B4" s="24">
        <f>SUM(B7+B10+B13+B16+B19+B22+B25+B28)</f>
        <v>394219</v>
      </c>
      <c r="C4" s="24">
        <f>SUM(C7+C10+C13+C16+C19+C22+C25+C28)</f>
        <v>411871</v>
      </c>
      <c r="D4" s="11">
        <f>C4/B4*100</f>
        <v>104.47771416395454</v>
      </c>
      <c r="F4" s="74"/>
    </row>
    <row r="5" spans="1:4" ht="21.75" customHeight="1">
      <c r="A5" s="12" t="s">
        <v>24</v>
      </c>
      <c r="B5" s="25">
        <f>SUM(B8+B11+B14+B17+B20+B23+B26+B29)</f>
        <v>230957</v>
      </c>
      <c r="C5" s="25">
        <f>SUM(C8+C11+C14+C17+C20+C23+C26+C29)</f>
        <v>248183</v>
      </c>
      <c r="D5" s="11">
        <f aca="true" t="shared" si="0" ref="D5:D28">C5/B5*100</f>
        <v>107.45853124174629</v>
      </c>
    </row>
    <row r="6" spans="1:4" ht="21.75" customHeight="1">
      <c r="A6" s="12" t="s">
        <v>25</v>
      </c>
      <c r="B6" s="26">
        <f>SUM(B9+B12+B15+B18++B21+B24+B27+B30)</f>
        <v>163262</v>
      </c>
      <c r="C6" s="25">
        <f>SUM(C9+C12+C15+C18+C21+C24+C27+C30)</f>
        <v>163688</v>
      </c>
      <c r="D6" s="11">
        <f t="shared" si="0"/>
        <v>100.26093028383825</v>
      </c>
    </row>
    <row r="7" spans="1:4" ht="21.75" customHeight="1">
      <c r="A7" s="12" t="s">
        <v>26</v>
      </c>
      <c r="B7" s="29">
        <f>SUM(B8:B9)</f>
        <v>101491</v>
      </c>
      <c r="C7" s="29">
        <f>SUM(C8:C9)</f>
        <v>103249</v>
      </c>
      <c r="D7" s="11">
        <f t="shared" si="0"/>
        <v>101.73217329615434</v>
      </c>
    </row>
    <row r="8" spans="1:4" ht="21.75" customHeight="1">
      <c r="A8" s="12" t="s">
        <v>27</v>
      </c>
      <c r="B8" s="27">
        <v>45898</v>
      </c>
      <c r="C8" s="28">
        <v>49011</v>
      </c>
      <c r="D8" s="11">
        <f t="shared" si="0"/>
        <v>106.78243060699812</v>
      </c>
    </row>
    <row r="9" spans="1:4" ht="21.75" customHeight="1">
      <c r="A9" s="12" t="s">
        <v>25</v>
      </c>
      <c r="B9" s="27">
        <v>55593</v>
      </c>
      <c r="C9" s="28">
        <v>54238</v>
      </c>
      <c r="D9" s="11">
        <f t="shared" si="0"/>
        <v>97.5626427787671</v>
      </c>
    </row>
    <row r="10" spans="1:4" ht="21.75" customHeight="1">
      <c r="A10" s="12" t="s">
        <v>28</v>
      </c>
      <c r="B10" s="29">
        <f>SUM(B11:B12)</f>
        <v>4191</v>
      </c>
      <c r="C10" s="29">
        <f>SUM(C11:C12)</f>
        <v>4411</v>
      </c>
      <c r="D10" s="11">
        <f t="shared" si="0"/>
        <v>105.249343832021</v>
      </c>
    </row>
    <row r="11" spans="1:4" ht="21.75" customHeight="1">
      <c r="A11" s="12" t="s">
        <v>29</v>
      </c>
      <c r="B11" s="27">
        <v>347</v>
      </c>
      <c r="C11" s="28">
        <v>461</v>
      </c>
      <c r="D11" s="11">
        <f t="shared" si="0"/>
        <v>132.8530259365994</v>
      </c>
    </row>
    <row r="12" spans="1:4" ht="21.75" customHeight="1">
      <c r="A12" s="12" t="s">
        <v>25</v>
      </c>
      <c r="B12" s="27">
        <v>3844</v>
      </c>
      <c r="C12" s="28">
        <v>3950</v>
      </c>
      <c r="D12" s="11">
        <f t="shared" si="0"/>
        <v>102.75754422476587</v>
      </c>
    </row>
    <row r="13" spans="1:4" ht="21.75" customHeight="1">
      <c r="A13" s="12" t="s">
        <v>30</v>
      </c>
      <c r="B13" s="29">
        <f>SUM(B14:B15)</f>
        <v>59694</v>
      </c>
      <c r="C13" s="29">
        <f>SUM(C14:C15)</f>
        <v>63361</v>
      </c>
      <c r="D13" s="11">
        <f t="shared" si="0"/>
        <v>106.14299594599122</v>
      </c>
    </row>
    <row r="14" spans="1:4" ht="21.75" customHeight="1">
      <c r="A14" s="12" t="s">
        <v>31</v>
      </c>
      <c r="B14" s="27">
        <v>35349</v>
      </c>
      <c r="C14" s="28">
        <v>37586</v>
      </c>
      <c r="D14" s="11">
        <f t="shared" si="0"/>
        <v>106.32832611955077</v>
      </c>
    </row>
    <row r="15" spans="1:4" ht="21.75" customHeight="1">
      <c r="A15" s="12" t="s">
        <v>25</v>
      </c>
      <c r="B15" s="27">
        <v>24345</v>
      </c>
      <c r="C15" s="28">
        <v>25775</v>
      </c>
      <c r="D15" s="11">
        <f t="shared" si="0"/>
        <v>105.87389607722324</v>
      </c>
    </row>
    <row r="16" spans="1:4" ht="21.75" customHeight="1">
      <c r="A16" s="12" t="s">
        <v>32</v>
      </c>
      <c r="B16" s="29">
        <f>SUM(B17:B18)</f>
        <v>5943</v>
      </c>
      <c r="C16" s="29">
        <f>SUM(C17:C18)</f>
        <v>5700</v>
      </c>
      <c r="D16" s="11">
        <f t="shared" si="0"/>
        <v>95.91115598182736</v>
      </c>
    </row>
    <row r="17" spans="1:4" ht="21.75" customHeight="1">
      <c r="A17" s="12" t="s">
        <v>33</v>
      </c>
      <c r="B17" s="27">
        <v>2130</v>
      </c>
      <c r="C17" s="28">
        <v>1937</v>
      </c>
      <c r="D17" s="11">
        <f t="shared" si="0"/>
        <v>90.93896713615024</v>
      </c>
    </row>
    <row r="18" spans="1:4" ht="21.75" customHeight="1">
      <c r="A18" s="12" t="s">
        <v>25</v>
      </c>
      <c r="B18" s="27">
        <v>3813</v>
      </c>
      <c r="C18" s="28">
        <v>3763</v>
      </c>
      <c r="D18" s="11">
        <f t="shared" si="0"/>
        <v>98.688696564385</v>
      </c>
    </row>
    <row r="19" spans="1:4" ht="21.75" customHeight="1">
      <c r="A19" s="12" t="s">
        <v>34</v>
      </c>
      <c r="B19" s="29">
        <f>SUM(B20:B21)</f>
        <v>3074</v>
      </c>
      <c r="C19" s="29">
        <f>SUM(C20:C21)</f>
        <v>3259</v>
      </c>
      <c r="D19" s="11">
        <f t="shared" si="0"/>
        <v>106.01821730644112</v>
      </c>
    </row>
    <row r="20" spans="1:4" ht="21.75" customHeight="1">
      <c r="A20" s="12" t="s">
        <v>35</v>
      </c>
      <c r="B20" s="27">
        <v>1098</v>
      </c>
      <c r="C20" s="28">
        <v>1134</v>
      </c>
      <c r="D20" s="11">
        <f t="shared" si="0"/>
        <v>103.27868852459017</v>
      </c>
    </row>
    <row r="21" spans="1:4" ht="21.75" customHeight="1">
      <c r="A21" s="12" t="s">
        <v>25</v>
      </c>
      <c r="B21" s="27">
        <v>1976</v>
      </c>
      <c r="C21" s="28">
        <v>2125</v>
      </c>
      <c r="D21" s="11">
        <f t="shared" si="0"/>
        <v>107.54048582995952</v>
      </c>
    </row>
    <row r="22" spans="1:4" ht="21.75" customHeight="1">
      <c r="A22" s="12" t="s">
        <v>36</v>
      </c>
      <c r="B22" s="29">
        <f>SUM(B23:B24)</f>
        <v>6308</v>
      </c>
      <c r="C22" s="29">
        <f>SUM(C23:C24)</f>
        <v>6512</v>
      </c>
      <c r="D22" s="11">
        <f t="shared" si="0"/>
        <v>103.23398858592263</v>
      </c>
    </row>
    <row r="23" spans="1:4" ht="21.75" customHeight="1">
      <c r="A23" s="12" t="s">
        <v>27</v>
      </c>
      <c r="B23" s="27">
        <v>6286</v>
      </c>
      <c r="C23" s="28">
        <v>6489</v>
      </c>
      <c r="D23" s="11">
        <f t="shared" si="0"/>
        <v>103.22939866369711</v>
      </c>
    </row>
    <row r="24" spans="1:4" ht="21.75" customHeight="1">
      <c r="A24" s="12" t="s">
        <v>37</v>
      </c>
      <c r="B24" s="28">
        <v>22</v>
      </c>
      <c r="C24" s="28">
        <v>23</v>
      </c>
      <c r="D24" s="11">
        <f t="shared" si="0"/>
        <v>104.54545454545455</v>
      </c>
    </row>
    <row r="25" spans="1:4" ht="21.75" customHeight="1">
      <c r="A25" s="12" t="s">
        <v>38</v>
      </c>
      <c r="B25" s="27">
        <f>SUM(B26:B27)</f>
        <v>99901</v>
      </c>
      <c r="C25" s="27">
        <f>SUM(C26:C27)</f>
        <v>107169</v>
      </c>
      <c r="D25" s="11">
        <f t="shared" si="0"/>
        <v>107.27520245042592</v>
      </c>
    </row>
    <row r="26" spans="1:4" ht="21.75" customHeight="1">
      <c r="A26" s="12" t="s">
        <v>31</v>
      </c>
      <c r="B26" s="27">
        <v>29456</v>
      </c>
      <c r="C26" s="28">
        <v>33355</v>
      </c>
      <c r="D26" s="11">
        <f t="shared" si="0"/>
        <v>113.23669201520912</v>
      </c>
    </row>
    <row r="27" spans="1:4" ht="21.75" customHeight="1">
      <c r="A27" s="12" t="s">
        <v>25</v>
      </c>
      <c r="B27" s="27">
        <v>70445</v>
      </c>
      <c r="C27" s="28">
        <v>73814</v>
      </c>
      <c r="D27" s="11">
        <f t="shared" si="0"/>
        <v>104.78245439704735</v>
      </c>
    </row>
    <row r="28" spans="1:4" ht="21.75" customHeight="1">
      <c r="A28" s="12" t="s">
        <v>39</v>
      </c>
      <c r="B28" s="29">
        <f>SUM(B29:B30)</f>
        <v>113617</v>
      </c>
      <c r="C28" s="29">
        <f>SUM(C29:C30)</f>
        <v>118210</v>
      </c>
      <c r="D28" s="11">
        <f t="shared" si="0"/>
        <v>104.04252884691552</v>
      </c>
    </row>
    <row r="29" spans="1:4" ht="21.75" customHeight="1">
      <c r="A29" s="12" t="s">
        <v>31</v>
      </c>
      <c r="B29" s="27">
        <v>110393</v>
      </c>
      <c r="C29" s="27">
        <v>118210</v>
      </c>
      <c r="D29" s="11">
        <f>C29/B29*100</f>
        <v>107.08106492259472</v>
      </c>
    </row>
    <row r="30" spans="1:4" ht="19.5" customHeight="1">
      <c r="A30" s="12" t="s">
        <v>25</v>
      </c>
      <c r="B30" s="27">
        <v>3224</v>
      </c>
      <c r="C30" s="30"/>
      <c r="D30" s="11">
        <f>C30/B30*100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4" sqref="F4:G11"/>
    </sheetView>
  </sheetViews>
  <sheetFormatPr defaultColWidth="9.00390625" defaultRowHeight="14.25"/>
  <cols>
    <col min="1" max="1" width="38.875" style="1" customWidth="1"/>
    <col min="2" max="3" width="16.00390625" style="2" customWidth="1"/>
    <col min="4" max="4" width="13.25390625" style="1" customWidth="1"/>
    <col min="5" max="5" width="9.00390625" style="1" customWidth="1"/>
    <col min="6" max="6" width="16.125" style="1" customWidth="1"/>
    <col min="7" max="16384" width="9.00390625" style="1" customWidth="1"/>
  </cols>
  <sheetData>
    <row r="1" spans="1:4" ht="49.5" customHeight="1">
      <c r="A1" s="88" t="s">
        <v>82</v>
      </c>
      <c r="B1" s="88"/>
      <c r="C1" s="88"/>
      <c r="D1" s="88"/>
    </row>
    <row r="2" spans="1:4" ht="30" customHeight="1">
      <c r="A2" s="3"/>
      <c r="B2" s="4"/>
      <c r="C2" s="4"/>
      <c r="D2" s="5" t="s">
        <v>3</v>
      </c>
    </row>
    <row r="3" spans="1:4" ht="49.5" customHeight="1">
      <c r="A3" s="6" t="s">
        <v>4</v>
      </c>
      <c r="B3" s="7" t="s">
        <v>6</v>
      </c>
      <c r="C3" s="7" t="s">
        <v>59</v>
      </c>
      <c r="D3" s="8" t="s">
        <v>60</v>
      </c>
    </row>
    <row r="4" spans="1:7" ht="30" customHeight="1">
      <c r="A4" s="9" t="s">
        <v>41</v>
      </c>
      <c r="B4" s="10">
        <f>SUM(B5:B12)</f>
        <v>32503</v>
      </c>
      <c r="C4" s="10">
        <f>SUM(C5:C12)</f>
        <v>8425</v>
      </c>
      <c r="D4" s="11">
        <f>C4/B4*100</f>
        <v>25.920684244531273</v>
      </c>
      <c r="F4" s="87"/>
      <c r="G4" s="87"/>
    </row>
    <row r="5" spans="1:6" ht="30" customHeight="1">
      <c r="A5" s="12" t="s">
        <v>42</v>
      </c>
      <c r="B5" s="14">
        <v>9848</v>
      </c>
      <c r="C5" s="14">
        <v>-11140</v>
      </c>
      <c r="D5" s="11">
        <f aca="true" t="shared" si="0" ref="D5:D21">C5/B5*100</f>
        <v>-113.11941510966695</v>
      </c>
      <c r="F5" s="75"/>
    </row>
    <row r="6" spans="1:6" ht="30" customHeight="1">
      <c r="A6" s="12" t="s">
        <v>43</v>
      </c>
      <c r="B6" s="14">
        <v>874</v>
      </c>
      <c r="C6" s="14">
        <v>828</v>
      </c>
      <c r="D6" s="11">
        <f t="shared" si="0"/>
        <v>94.73684210526315</v>
      </c>
      <c r="F6" s="75"/>
    </row>
    <row r="7" spans="1:6" ht="30" customHeight="1">
      <c r="A7" s="12" t="s">
        <v>44</v>
      </c>
      <c r="B7" s="14">
        <v>8478</v>
      </c>
      <c r="C7" s="14">
        <v>8535</v>
      </c>
      <c r="D7" s="11">
        <f t="shared" si="0"/>
        <v>100.67232837933476</v>
      </c>
      <c r="F7" s="76"/>
    </row>
    <row r="8" spans="1:6" ht="30" customHeight="1">
      <c r="A8" s="12" t="s">
        <v>45</v>
      </c>
      <c r="B8" s="14">
        <v>352</v>
      </c>
      <c r="C8" s="14">
        <v>607</v>
      </c>
      <c r="D8" s="11">
        <f t="shared" si="0"/>
        <v>172.4431818181818</v>
      </c>
      <c r="F8" s="76"/>
    </row>
    <row r="9" spans="1:6" ht="30" customHeight="1">
      <c r="A9" s="12" t="s">
        <v>46</v>
      </c>
      <c r="B9" s="14">
        <v>524</v>
      </c>
      <c r="C9" s="14">
        <v>599</v>
      </c>
      <c r="D9" s="11">
        <f t="shared" si="0"/>
        <v>114.31297709923665</v>
      </c>
      <c r="F9" s="76"/>
    </row>
    <row r="10" spans="1:6" ht="30" customHeight="1">
      <c r="A10" s="12" t="s">
        <v>47</v>
      </c>
      <c r="B10" s="14">
        <v>3054</v>
      </c>
      <c r="C10" s="14">
        <v>3133</v>
      </c>
      <c r="D10" s="11">
        <f t="shared" si="0"/>
        <v>102.58677144728226</v>
      </c>
      <c r="F10" s="76"/>
    </row>
    <row r="11" spans="1:6" ht="30" customHeight="1">
      <c r="A11" s="12" t="s">
        <v>48</v>
      </c>
      <c r="B11" s="14">
        <v>7073</v>
      </c>
      <c r="C11" s="14">
        <v>5778</v>
      </c>
      <c r="D11" s="11">
        <f t="shared" si="0"/>
        <v>81.6909373674537</v>
      </c>
      <c r="F11" s="76"/>
    </row>
    <row r="12" spans="1:6" ht="30" customHeight="1">
      <c r="A12" s="12" t="s">
        <v>49</v>
      </c>
      <c r="B12" s="14">
        <v>2300</v>
      </c>
      <c r="C12" s="14">
        <v>85</v>
      </c>
      <c r="D12" s="11">
        <f t="shared" si="0"/>
        <v>3.6956521739130435</v>
      </c>
      <c r="F12" s="76"/>
    </row>
    <row r="13" spans="1:4" ht="30" customHeight="1">
      <c r="A13" s="9" t="s">
        <v>50</v>
      </c>
      <c r="B13" s="15">
        <f>SUM(B14:B21)</f>
        <v>189083</v>
      </c>
      <c r="C13" s="15">
        <f>SUM(C14:C21)</f>
        <v>197511</v>
      </c>
      <c r="D13" s="11">
        <f t="shared" si="0"/>
        <v>104.45730181983572</v>
      </c>
    </row>
    <row r="14" spans="1:6" ht="30" customHeight="1">
      <c r="A14" s="12" t="s">
        <v>51</v>
      </c>
      <c r="B14" s="14">
        <v>34256</v>
      </c>
      <c r="C14" s="14">
        <v>23117</v>
      </c>
      <c r="D14" s="11">
        <f t="shared" si="0"/>
        <v>67.48306865950491</v>
      </c>
      <c r="F14" s="76"/>
    </row>
    <row r="15" spans="1:6" ht="30" customHeight="1">
      <c r="A15" s="12" t="s">
        <v>52</v>
      </c>
      <c r="B15" s="16">
        <v>11925</v>
      </c>
      <c r="C15" s="16">
        <v>12753</v>
      </c>
      <c r="D15" s="11">
        <f t="shared" si="0"/>
        <v>106.94339622641509</v>
      </c>
      <c r="F15" s="76"/>
    </row>
    <row r="16" spans="1:6" ht="30" customHeight="1">
      <c r="A16" s="12" t="s">
        <v>53</v>
      </c>
      <c r="B16" s="14">
        <v>52868</v>
      </c>
      <c r="C16" s="14">
        <v>61403</v>
      </c>
      <c r="D16" s="11">
        <f t="shared" si="0"/>
        <v>116.14398123628659</v>
      </c>
      <c r="F16" s="76"/>
    </row>
    <row r="17" spans="1:6" ht="30" customHeight="1">
      <c r="A17" s="12" t="s">
        <v>54</v>
      </c>
      <c r="B17" s="14">
        <v>4622</v>
      </c>
      <c r="C17" s="14">
        <v>5229</v>
      </c>
      <c r="D17" s="11">
        <f t="shared" si="0"/>
        <v>113.13284292514064</v>
      </c>
      <c r="F17" s="76"/>
    </row>
    <row r="18" spans="1:6" ht="30" customHeight="1">
      <c r="A18" s="12" t="s">
        <v>55</v>
      </c>
      <c r="B18" s="14">
        <v>4249</v>
      </c>
      <c r="C18" s="14">
        <v>4848</v>
      </c>
      <c r="D18" s="11">
        <f t="shared" si="0"/>
        <v>114.09743469051541</v>
      </c>
      <c r="F18" s="76"/>
    </row>
    <row r="19" spans="1:6" ht="30" customHeight="1">
      <c r="A19" s="12" t="s">
        <v>56</v>
      </c>
      <c r="B19" s="14">
        <v>22548</v>
      </c>
      <c r="C19" s="14">
        <v>25681</v>
      </c>
      <c r="D19" s="11">
        <f t="shared" si="0"/>
        <v>113.89480219975164</v>
      </c>
      <c r="F19" s="76"/>
    </row>
    <row r="20" spans="1:6" ht="30" customHeight="1">
      <c r="A20" s="12" t="s">
        <v>57</v>
      </c>
      <c r="B20" s="14">
        <v>37150</v>
      </c>
      <c r="C20" s="14">
        <v>42929</v>
      </c>
      <c r="D20" s="11">
        <f t="shared" si="0"/>
        <v>115.55585464333782</v>
      </c>
      <c r="F20" s="76"/>
    </row>
    <row r="21" spans="1:6" ht="30" customHeight="1">
      <c r="A21" s="12" t="s">
        <v>61</v>
      </c>
      <c r="B21" s="14">
        <v>21465</v>
      </c>
      <c r="C21" s="14">
        <v>21551</v>
      </c>
      <c r="D21" s="11">
        <f t="shared" si="0"/>
        <v>100.40065222455159</v>
      </c>
      <c r="F21" s="76"/>
    </row>
    <row r="22" spans="1:4" ht="21" customHeight="1">
      <c r="A22" s="3"/>
      <c r="B22" s="17"/>
      <c r="C22" s="17"/>
      <c r="D22" s="18"/>
    </row>
    <row r="23" spans="1:4" ht="21" customHeight="1">
      <c r="A23" s="3"/>
      <c r="B23" s="17"/>
      <c r="C23" s="17"/>
      <c r="D23" s="18"/>
    </row>
    <row r="24" spans="1:4" ht="21" customHeight="1">
      <c r="A24" s="3"/>
      <c r="B24" s="17"/>
      <c r="C24" s="19"/>
      <c r="D24" s="18"/>
    </row>
    <row r="25" spans="1:4" ht="21" customHeight="1">
      <c r="A25" s="3"/>
      <c r="B25" s="17"/>
      <c r="C25" s="19"/>
      <c r="D25" s="18"/>
    </row>
    <row r="26" spans="1:4" ht="21" customHeight="1">
      <c r="A26" s="3"/>
      <c r="B26" s="17"/>
      <c r="C26" s="19"/>
      <c r="D26" s="18"/>
    </row>
    <row r="27" spans="1:4" ht="21" customHeight="1">
      <c r="A27" s="3"/>
      <c r="B27" s="17"/>
      <c r="C27" s="19"/>
      <c r="D27" s="18"/>
    </row>
    <row r="28" spans="1:4" ht="21" customHeight="1">
      <c r="A28" s="3"/>
      <c r="B28" s="4"/>
      <c r="C28" s="19"/>
      <c r="D28" s="3"/>
    </row>
    <row r="29" spans="3:4" ht="15">
      <c r="C29" s="20"/>
      <c r="D29" s="21"/>
    </row>
  </sheetData>
  <sheetProtection/>
  <mergeCells count="1">
    <mergeCell ref="A1:D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B1">
      <selection activeCell="J20" sqref="J20"/>
    </sheetView>
  </sheetViews>
  <sheetFormatPr defaultColWidth="9.00390625" defaultRowHeight="14.25"/>
  <cols>
    <col min="1" max="1" width="35.25390625" style="32" customWidth="1"/>
    <col min="2" max="2" width="19.25390625" style="32" customWidth="1"/>
    <col min="3" max="3" width="16.25390625" style="32" customWidth="1"/>
    <col min="4" max="4" width="13.75390625" style="32" customWidth="1"/>
    <col min="5" max="16384" width="9.00390625" style="32" customWidth="1"/>
  </cols>
  <sheetData>
    <row r="1" spans="1:4" ht="34.5" customHeight="1">
      <c r="A1" s="88" t="s">
        <v>83</v>
      </c>
      <c r="B1" s="88"/>
      <c r="C1" s="88"/>
      <c r="D1" s="88"/>
    </row>
    <row r="2" spans="1:4" ht="24.75" customHeight="1">
      <c r="A2" s="33"/>
      <c r="B2" s="33"/>
      <c r="C2" s="33"/>
      <c r="D2" s="5" t="s">
        <v>3</v>
      </c>
    </row>
    <row r="3" spans="1:4" s="31" customFormat="1" ht="50.25" customHeight="1">
      <c r="A3" s="8" t="s">
        <v>4</v>
      </c>
      <c r="B3" s="8" t="s">
        <v>22</v>
      </c>
      <c r="C3" s="8" t="s">
        <v>59</v>
      </c>
      <c r="D3" s="8" t="s">
        <v>60</v>
      </c>
    </row>
    <row r="4" spans="1:4" ht="15.75" customHeight="1">
      <c r="A4" s="34" t="s">
        <v>8</v>
      </c>
      <c r="B4" s="35">
        <f>SUM(B9+B13+B17+B21+B25+B29+B34+B39)</f>
        <v>163588</v>
      </c>
      <c r="C4" s="35">
        <f>SUM(C9+C13+C17+C21+C25+C29+C34+C39)</f>
        <v>147568</v>
      </c>
      <c r="D4" s="11">
        <f>C4/B4*100</f>
        <v>90.20710565567155</v>
      </c>
    </row>
    <row r="5" spans="1:4" ht="15.75" customHeight="1">
      <c r="A5" s="36" t="s">
        <v>9</v>
      </c>
      <c r="B5" s="37">
        <f>B10+B14+B18+B22+B26+B30+B35+B40</f>
        <v>33907</v>
      </c>
      <c r="C5" s="37">
        <f>C10+C14+C18+C22+C26+C30+C35+C40</f>
        <v>36123</v>
      </c>
      <c r="D5" s="11">
        <f aca="true" t="shared" si="0" ref="D5:D23">C5/B5*100</f>
        <v>106.53552363818682</v>
      </c>
    </row>
    <row r="6" spans="1:4" ht="15.75" customHeight="1">
      <c r="A6" s="36" t="s">
        <v>10</v>
      </c>
      <c r="B6" s="37">
        <f>B11+B15+B19+B23+B27+B31+B36+B41</f>
        <v>891</v>
      </c>
      <c r="C6" s="37">
        <f>C11+C15+C19+C23+C27+C31+C36+C41</f>
        <v>1019</v>
      </c>
      <c r="D6" s="11">
        <f t="shared" si="0"/>
        <v>114.3658810325477</v>
      </c>
    </row>
    <row r="7" spans="1:4" ht="15.75" customHeight="1">
      <c r="A7" s="36" t="s">
        <v>11</v>
      </c>
      <c r="B7" s="37">
        <f>B32+B37+B42</f>
        <v>2881</v>
      </c>
      <c r="C7" s="37">
        <f>C32+C37+C42</f>
        <v>12000</v>
      </c>
      <c r="D7" s="11">
        <f t="shared" si="0"/>
        <v>416.5220409580007</v>
      </c>
    </row>
    <row r="8" spans="1:4" ht="15.75" customHeight="1">
      <c r="A8" s="36" t="s">
        <v>12</v>
      </c>
      <c r="B8" s="37">
        <f>B12+B16+B20+B24+B28+B38+B43+B33</f>
        <v>125909</v>
      </c>
      <c r="C8" s="37">
        <f>C12+C16+C20+C24+C28+C38+C43+C33</f>
        <v>98426</v>
      </c>
      <c r="D8" s="11">
        <f t="shared" si="0"/>
        <v>78.17233081034716</v>
      </c>
    </row>
    <row r="9" spans="1:4" ht="15.75" customHeight="1">
      <c r="A9" s="36" t="s">
        <v>13</v>
      </c>
      <c r="B9" s="77">
        <f>SUM(B10:B12)</f>
        <v>54766</v>
      </c>
      <c r="C9" s="77">
        <f>SUM(C10:C12)</f>
        <v>35972</v>
      </c>
      <c r="D9" s="11">
        <f t="shared" si="0"/>
        <v>65.68308804732862</v>
      </c>
    </row>
    <row r="10" spans="1:4" ht="15.75" customHeight="1">
      <c r="A10" s="36" t="s">
        <v>9</v>
      </c>
      <c r="B10" s="77">
        <v>5443</v>
      </c>
      <c r="C10" s="77">
        <v>5650</v>
      </c>
      <c r="D10" s="11">
        <f t="shared" si="0"/>
        <v>103.80304978871946</v>
      </c>
    </row>
    <row r="11" spans="1:4" ht="15.75" customHeight="1">
      <c r="A11" s="36" t="s">
        <v>10</v>
      </c>
      <c r="B11" s="77">
        <v>200</v>
      </c>
      <c r="C11" s="77">
        <v>200</v>
      </c>
      <c r="D11" s="11">
        <f t="shared" si="0"/>
        <v>100</v>
      </c>
    </row>
    <row r="12" spans="1:4" ht="15.75" customHeight="1">
      <c r="A12" s="36" t="s">
        <v>12</v>
      </c>
      <c r="B12" s="77">
        <v>49123</v>
      </c>
      <c r="C12" s="77">
        <v>30122</v>
      </c>
      <c r="D12" s="11">
        <f t="shared" si="0"/>
        <v>61.319544816073936</v>
      </c>
    </row>
    <row r="13" spans="1:4" ht="15.75" customHeight="1">
      <c r="A13" s="36" t="s">
        <v>14</v>
      </c>
      <c r="B13" s="77">
        <f>SUM(B14:B16)</f>
        <v>2533</v>
      </c>
      <c r="C13" s="77">
        <f>SUM(C14:C16)</f>
        <v>2560</v>
      </c>
      <c r="D13" s="11">
        <f t="shared" si="0"/>
        <v>101.06592972759574</v>
      </c>
    </row>
    <row r="14" spans="1:4" ht="15.75" customHeight="1">
      <c r="A14" s="36" t="s">
        <v>9</v>
      </c>
      <c r="B14" s="77">
        <v>533</v>
      </c>
      <c r="C14" s="77">
        <v>560</v>
      </c>
      <c r="D14" s="11">
        <f t="shared" si="0"/>
        <v>105.0656660412758</v>
      </c>
    </row>
    <row r="15" spans="1:4" ht="15.75" customHeight="1">
      <c r="A15" s="36" t="s">
        <v>10</v>
      </c>
      <c r="B15" s="77">
        <v>104</v>
      </c>
      <c r="C15" s="77">
        <v>105</v>
      </c>
      <c r="D15" s="11">
        <f t="shared" si="0"/>
        <v>100.96153846153845</v>
      </c>
    </row>
    <row r="16" spans="1:4" ht="15.75" customHeight="1">
      <c r="A16" s="36" t="s">
        <v>12</v>
      </c>
      <c r="B16" s="77">
        <v>1896</v>
      </c>
      <c r="C16" s="77">
        <v>1895</v>
      </c>
      <c r="D16" s="11">
        <f t="shared" si="0"/>
        <v>99.94725738396625</v>
      </c>
    </row>
    <row r="17" spans="1:4" ht="15.75" customHeight="1">
      <c r="A17" s="36" t="s">
        <v>15</v>
      </c>
      <c r="B17" s="77">
        <f>SUM(B18:B20)</f>
        <v>31161</v>
      </c>
      <c r="C17" s="77">
        <f>SUM(C18:C20)</f>
        <v>32750</v>
      </c>
      <c r="D17" s="11">
        <f t="shared" si="0"/>
        <v>105.09932287153813</v>
      </c>
    </row>
    <row r="18" spans="1:4" ht="15.75" customHeight="1">
      <c r="A18" s="36" t="s">
        <v>9</v>
      </c>
      <c r="B18" s="77">
        <v>10475</v>
      </c>
      <c r="C18" s="77">
        <v>10998</v>
      </c>
      <c r="D18" s="11">
        <f t="shared" si="0"/>
        <v>104.9928400954654</v>
      </c>
    </row>
    <row r="19" spans="1:4" ht="15.75" customHeight="1">
      <c r="A19" s="36" t="s">
        <v>10</v>
      </c>
      <c r="B19" s="77">
        <v>431</v>
      </c>
      <c r="C19" s="77">
        <v>498</v>
      </c>
      <c r="D19" s="11">
        <f t="shared" si="0"/>
        <v>115.54524361948957</v>
      </c>
    </row>
    <row r="20" spans="1:4" ht="15.75" customHeight="1">
      <c r="A20" s="36" t="s">
        <v>12</v>
      </c>
      <c r="B20" s="77">
        <v>20255</v>
      </c>
      <c r="C20" s="77">
        <v>21254</v>
      </c>
      <c r="D20" s="11">
        <f t="shared" si="0"/>
        <v>104.93211552703036</v>
      </c>
    </row>
    <row r="21" spans="1:4" ht="15.75" customHeight="1">
      <c r="A21" s="36" t="s">
        <v>16</v>
      </c>
      <c r="B21" s="77">
        <f>SUM(B22:B24)</f>
        <v>2483</v>
      </c>
      <c r="C21" s="77">
        <f>SUM(C22:C24)</f>
        <v>2586</v>
      </c>
      <c r="D21" s="11">
        <f t="shared" si="0"/>
        <v>104.14820781312928</v>
      </c>
    </row>
    <row r="22" spans="1:4" ht="15.75" customHeight="1">
      <c r="A22" s="36" t="s">
        <v>9</v>
      </c>
      <c r="B22" s="77">
        <v>486</v>
      </c>
      <c r="C22" s="77">
        <v>514</v>
      </c>
      <c r="D22" s="11">
        <f t="shared" si="0"/>
        <v>105.76131687242798</v>
      </c>
    </row>
    <row r="23" spans="1:4" ht="15.75" customHeight="1">
      <c r="A23" s="36" t="s">
        <v>10</v>
      </c>
      <c r="B23" s="77">
        <v>28</v>
      </c>
      <c r="C23" s="77">
        <v>30</v>
      </c>
      <c r="D23" s="11">
        <f t="shared" si="0"/>
        <v>107.14285714285714</v>
      </c>
    </row>
    <row r="24" spans="1:4" ht="15.75" customHeight="1">
      <c r="A24" s="36" t="s">
        <v>12</v>
      </c>
      <c r="B24" s="77">
        <v>1969</v>
      </c>
      <c r="C24" s="77">
        <v>2042</v>
      </c>
      <c r="D24" s="11">
        <f aca="true" t="shared" si="1" ref="D24:D43">C24/B24*100</f>
        <v>103.70746571863891</v>
      </c>
    </row>
    <row r="25" spans="1:4" ht="15.75" customHeight="1">
      <c r="A25" s="36" t="s">
        <v>17</v>
      </c>
      <c r="B25" s="77">
        <f>SUM(B26:B28)</f>
        <v>1623</v>
      </c>
      <c r="C25" s="77">
        <f>SUM(C26:C28)</f>
        <v>1720</v>
      </c>
      <c r="D25" s="11">
        <f t="shared" si="1"/>
        <v>105.9765865680838</v>
      </c>
    </row>
    <row r="26" spans="1:4" ht="15.75" customHeight="1">
      <c r="A26" s="36" t="s">
        <v>9</v>
      </c>
      <c r="B26" s="77">
        <v>346</v>
      </c>
      <c r="C26" s="77">
        <v>369</v>
      </c>
      <c r="D26" s="11">
        <f t="shared" si="1"/>
        <v>106.64739884393065</v>
      </c>
    </row>
    <row r="27" spans="1:4" ht="15.75" customHeight="1">
      <c r="A27" s="36" t="s">
        <v>10</v>
      </c>
      <c r="B27" s="77">
        <v>29</v>
      </c>
      <c r="C27" s="77">
        <v>36</v>
      </c>
      <c r="D27" s="11">
        <f t="shared" si="1"/>
        <v>124.13793103448276</v>
      </c>
    </row>
    <row r="28" spans="1:4" ht="15.75" customHeight="1">
      <c r="A28" s="36" t="s">
        <v>12</v>
      </c>
      <c r="B28" s="77">
        <v>1248</v>
      </c>
      <c r="C28" s="77">
        <v>1315</v>
      </c>
      <c r="D28" s="11">
        <f t="shared" si="1"/>
        <v>105.36858974358974</v>
      </c>
    </row>
    <row r="29" spans="1:4" ht="15.75" customHeight="1">
      <c r="A29" s="36" t="s">
        <v>18</v>
      </c>
      <c r="B29" s="77">
        <f>SUM(B30:B33)</f>
        <v>0</v>
      </c>
      <c r="C29" s="77">
        <f>SUM(C30:C33)</f>
        <v>0</v>
      </c>
      <c r="D29" s="11"/>
    </row>
    <row r="30" spans="1:4" ht="15.75" customHeight="1">
      <c r="A30" s="36" t="s">
        <v>9</v>
      </c>
      <c r="B30" s="77"/>
      <c r="C30" s="77"/>
      <c r="D30" s="11"/>
    </row>
    <row r="31" spans="1:4" ht="15.75" customHeight="1">
      <c r="A31" s="36" t="s">
        <v>10</v>
      </c>
      <c r="B31" s="77"/>
      <c r="C31" s="77"/>
      <c r="D31" s="11"/>
    </row>
    <row r="32" spans="1:4" ht="15.75" customHeight="1">
      <c r="A32" s="36" t="s">
        <v>11</v>
      </c>
      <c r="B32" s="77"/>
      <c r="C32" s="77"/>
      <c r="D32" s="11"/>
    </row>
    <row r="33" spans="1:4" ht="15.75" customHeight="1">
      <c r="A33" s="36" t="s">
        <v>12</v>
      </c>
      <c r="B33" s="77"/>
      <c r="C33" s="77"/>
      <c r="D33" s="11"/>
    </row>
    <row r="34" spans="1:4" ht="15.75" customHeight="1">
      <c r="A34" s="36" t="s">
        <v>19</v>
      </c>
      <c r="B34" s="37">
        <f>SUM(B35:B38)</f>
        <v>39249</v>
      </c>
      <c r="C34" s="37">
        <f>SUM(C35:C38)</f>
        <v>41860</v>
      </c>
      <c r="D34" s="11">
        <f t="shared" si="1"/>
        <v>106.65239878723025</v>
      </c>
    </row>
    <row r="35" spans="1:4" ht="15.75" customHeight="1">
      <c r="A35" s="36" t="s">
        <v>9</v>
      </c>
      <c r="B35" s="77"/>
      <c r="C35" s="77"/>
      <c r="D35" s="11"/>
    </row>
    <row r="36" spans="1:4" ht="15.75" customHeight="1">
      <c r="A36" s="36" t="s">
        <v>10</v>
      </c>
      <c r="B36" s="77">
        <v>25</v>
      </c>
      <c r="C36" s="77">
        <v>72</v>
      </c>
      <c r="D36" s="11">
        <f t="shared" si="1"/>
        <v>288</v>
      </c>
    </row>
    <row r="37" spans="1:4" ht="15.75" customHeight="1">
      <c r="A37" s="36" t="s">
        <v>11</v>
      </c>
      <c r="B37" s="77"/>
      <c r="C37" s="77"/>
      <c r="D37" s="11"/>
    </row>
    <row r="38" spans="1:4" ht="15.75" customHeight="1">
      <c r="A38" s="36" t="s">
        <v>12</v>
      </c>
      <c r="B38" s="77">
        <v>39224</v>
      </c>
      <c r="C38" s="77">
        <v>41788</v>
      </c>
      <c r="D38" s="11">
        <f t="shared" si="1"/>
        <v>106.53681419539058</v>
      </c>
    </row>
    <row r="39" spans="1:4" ht="15.75" customHeight="1">
      <c r="A39" s="36" t="s">
        <v>20</v>
      </c>
      <c r="B39" s="37">
        <f>SUM(B40:B44)</f>
        <v>31773</v>
      </c>
      <c r="C39" s="37">
        <f>SUM(C40:C44)</f>
        <v>30120</v>
      </c>
      <c r="D39" s="11">
        <f t="shared" si="1"/>
        <v>94.7974695496176</v>
      </c>
    </row>
    <row r="40" spans="1:4" ht="15">
      <c r="A40" s="36" t="s">
        <v>9</v>
      </c>
      <c r="B40" s="77">
        <v>16624</v>
      </c>
      <c r="C40" s="77">
        <v>18032</v>
      </c>
      <c r="D40" s="11">
        <f t="shared" si="1"/>
        <v>108.46968238691048</v>
      </c>
    </row>
    <row r="41" spans="1:4" ht="15">
      <c r="A41" s="36" t="s">
        <v>10</v>
      </c>
      <c r="B41" s="58">
        <v>74</v>
      </c>
      <c r="C41" s="77">
        <v>78</v>
      </c>
      <c r="D41" s="11">
        <f t="shared" si="1"/>
        <v>105.40540540540539</v>
      </c>
    </row>
    <row r="42" spans="1:4" ht="15">
      <c r="A42" s="36" t="s">
        <v>11</v>
      </c>
      <c r="B42" s="58">
        <v>2881</v>
      </c>
      <c r="C42" s="77">
        <v>12000</v>
      </c>
      <c r="D42" s="11">
        <f t="shared" si="1"/>
        <v>416.5220409580007</v>
      </c>
    </row>
    <row r="43" spans="1:4" ht="15">
      <c r="A43" s="36" t="s">
        <v>12</v>
      </c>
      <c r="B43" s="58">
        <v>12194</v>
      </c>
      <c r="C43" s="77">
        <v>10</v>
      </c>
      <c r="D43" s="11">
        <f t="shared" si="1"/>
        <v>0.08200754469411187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4" sqref="D3:D4"/>
    </sheetView>
  </sheetViews>
  <sheetFormatPr defaultColWidth="9.00390625" defaultRowHeight="14.25"/>
  <cols>
    <col min="1" max="1" width="31.375" style="22" customWidth="1"/>
    <col min="2" max="2" width="17.50390625" style="22" customWidth="1"/>
    <col min="3" max="3" width="19.25390625" style="22" customWidth="1"/>
    <col min="4" max="4" width="13.75390625" style="22" customWidth="1"/>
    <col min="5" max="16384" width="9.00390625" style="22" customWidth="1"/>
  </cols>
  <sheetData>
    <row r="1" spans="1:4" ht="49.5" customHeight="1">
      <c r="A1" s="88" t="s">
        <v>84</v>
      </c>
      <c r="B1" s="88"/>
      <c r="C1" s="88"/>
      <c r="D1" s="88"/>
    </row>
    <row r="2" spans="1:4" ht="30" customHeight="1">
      <c r="A2" s="3"/>
      <c r="B2" s="3"/>
      <c r="C2" s="3"/>
      <c r="D2" s="5" t="s">
        <v>3</v>
      </c>
    </row>
    <row r="3" spans="1:4" ht="49.5" customHeight="1">
      <c r="A3" s="23" t="s">
        <v>4</v>
      </c>
      <c r="B3" s="8" t="s">
        <v>22</v>
      </c>
      <c r="C3" s="8" t="s">
        <v>59</v>
      </c>
      <c r="D3" s="8" t="s">
        <v>60</v>
      </c>
    </row>
    <row r="4" spans="1:4" ht="21.75" customHeight="1">
      <c r="A4" s="9" t="s">
        <v>23</v>
      </c>
      <c r="B4" s="24">
        <f>SUM(B7+B10+B13+B16+B19+B22+B25+B28)</f>
        <v>139880</v>
      </c>
      <c r="C4" s="24">
        <f>SUM(C7+C10+C13+C16+C19+C22+C25+C28)</f>
        <v>148615</v>
      </c>
      <c r="D4" s="11">
        <f>C4/B4*100</f>
        <v>106.24463826136687</v>
      </c>
    </row>
    <row r="5" spans="1:4" ht="21.75" customHeight="1">
      <c r="A5" s="12" t="s">
        <v>24</v>
      </c>
      <c r="B5" s="25">
        <f>SUM(B8+B11+B14+B17+B20+B23+B26+B29)</f>
        <v>68708</v>
      </c>
      <c r="C5" s="25">
        <f>SUM(C8+C11+C14+C17+C20+C23+C26+C29)</f>
        <v>77538</v>
      </c>
      <c r="D5" s="11">
        <f aca="true" t="shared" si="0" ref="D5:D30">C5/B5*100</f>
        <v>112.85148745415381</v>
      </c>
    </row>
    <row r="6" spans="1:4" ht="21.75" customHeight="1">
      <c r="A6" s="12" t="s">
        <v>25</v>
      </c>
      <c r="B6" s="26">
        <f>SUM(B9+B12+B15+B18++B21+B24+B27+B30)</f>
        <v>71172</v>
      </c>
      <c r="C6" s="25">
        <f>SUM(C9+C12+C15+C18+C21+C24+C27+C30)</f>
        <v>71077</v>
      </c>
      <c r="D6" s="11">
        <f t="shared" si="0"/>
        <v>99.8665205417861</v>
      </c>
    </row>
    <row r="7" spans="1:4" ht="21.75" customHeight="1">
      <c r="A7" s="12" t="s">
        <v>26</v>
      </c>
      <c r="B7" s="26">
        <f>SUM(B8:B9)</f>
        <v>45948</v>
      </c>
      <c r="C7" s="26">
        <f>SUM(C8:C9)</f>
        <v>48845</v>
      </c>
      <c r="D7" s="11">
        <f t="shared" si="0"/>
        <v>106.30495342561157</v>
      </c>
    </row>
    <row r="8" spans="1:4" ht="21.75" customHeight="1">
      <c r="A8" s="12" t="s">
        <v>27</v>
      </c>
      <c r="B8" s="80">
        <v>15182</v>
      </c>
      <c r="C8" s="25">
        <v>16248</v>
      </c>
      <c r="D8" s="11">
        <f t="shared" si="0"/>
        <v>107.02147279673298</v>
      </c>
    </row>
    <row r="9" spans="1:4" ht="21.75" customHeight="1">
      <c r="A9" s="12" t="s">
        <v>25</v>
      </c>
      <c r="B9" s="80">
        <v>30766</v>
      </c>
      <c r="C9" s="25">
        <v>32597</v>
      </c>
      <c r="D9" s="11">
        <f t="shared" si="0"/>
        <v>105.95137489436391</v>
      </c>
    </row>
    <row r="10" spans="1:4" ht="21.75" customHeight="1">
      <c r="A10" s="12" t="s">
        <v>28</v>
      </c>
      <c r="B10" s="26">
        <f>SUM(B11:B12)</f>
        <v>2036</v>
      </c>
      <c r="C10" s="26">
        <f>SUM(C11:C12)</f>
        <v>2173</v>
      </c>
      <c r="D10" s="11">
        <f t="shared" si="0"/>
        <v>106.72888015717092</v>
      </c>
    </row>
    <row r="11" spans="1:4" ht="21.75" customHeight="1">
      <c r="A11" s="12" t="s">
        <v>29</v>
      </c>
      <c r="B11" s="80">
        <v>59</v>
      </c>
      <c r="C11" s="25">
        <v>89</v>
      </c>
      <c r="D11" s="11">
        <f t="shared" si="0"/>
        <v>150.84745762711864</v>
      </c>
    </row>
    <row r="12" spans="1:4" ht="21.75" customHeight="1">
      <c r="A12" s="12" t="s">
        <v>25</v>
      </c>
      <c r="B12" s="80">
        <v>1977</v>
      </c>
      <c r="C12" s="25">
        <v>2084</v>
      </c>
      <c r="D12" s="11">
        <f t="shared" si="0"/>
        <v>105.41224076884168</v>
      </c>
    </row>
    <row r="13" spans="1:4" ht="21.75" customHeight="1">
      <c r="A13" s="12" t="s">
        <v>30</v>
      </c>
      <c r="B13" s="26">
        <f>SUM(B14:B15)</f>
        <v>26456</v>
      </c>
      <c r="C13" s="26">
        <f>SUM(C14:C15)</f>
        <v>28060</v>
      </c>
      <c r="D13" s="11">
        <f t="shared" si="0"/>
        <v>106.06289688539461</v>
      </c>
    </row>
    <row r="14" spans="1:4" ht="21.75" customHeight="1">
      <c r="A14" s="12" t="s">
        <v>31</v>
      </c>
      <c r="B14" s="80">
        <v>22322</v>
      </c>
      <c r="C14" s="25">
        <v>23494</v>
      </c>
      <c r="D14" s="11">
        <f t="shared" si="0"/>
        <v>105.2504255891049</v>
      </c>
    </row>
    <row r="15" spans="1:4" ht="21.75" customHeight="1">
      <c r="A15" s="12" t="s">
        <v>25</v>
      </c>
      <c r="B15" s="80">
        <v>4134</v>
      </c>
      <c r="C15" s="25">
        <v>4566</v>
      </c>
      <c r="D15" s="11">
        <f t="shared" si="0"/>
        <v>110.4499274310595</v>
      </c>
    </row>
    <row r="16" spans="1:4" ht="21.75" customHeight="1">
      <c r="A16" s="12" t="s">
        <v>32</v>
      </c>
      <c r="B16" s="26">
        <f>SUM(B17:B18)</f>
        <v>2138</v>
      </c>
      <c r="C16" s="26">
        <f>SUM(C17:C18)</f>
        <v>2037</v>
      </c>
      <c r="D16" s="11">
        <f t="shared" si="0"/>
        <v>95.27595884003742</v>
      </c>
    </row>
    <row r="17" spans="1:4" ht="21.75" customHeight="1">
      <c r="A17" s="12" t="s">
        <v>33</v>
      </c>
      <c r="B17" s="80">
        <v>295</v>
      </c>
      <c r="C17" s="25">
        <v>317</v>
      </c>
      <c r="D17" s="11">
        <f t="shared" si="0"/>
        <v>107.45762711864406</v>
      </c>
    </row>
    <row r="18" spans="1:4" ht="21.75" customHeight="1">
      <c r="A18" s="12" t="s">
        <v>25</v>
      </c>
      <c r="B18" s="80">
        <v>1843</v>
      </c>
      <c r="C18" s="25">
        <v>1720</v>
      </c>
      <c r="D18" s="11">
        <f t="shared" si="0"/>
        <v>93.32609875203472</v>
      </c>
    </row>
    <row r="19" spans="1:4" ht="21.75" customHeight="1">
      <c r="A19" s="12" t="s">
        <v>34</v>
      </c>
      <c r="B19" s="26">
        <f>SUM(B20:B21)</f>
        <v>1103</v>
      </c>
      <c r="C19" s="26">
        <f>SUM(C20:C21)</f>
        <v>1207</v>
      </c>
      <c r="D19" s="11">
        <f t="shared" si="0"/>
        <v>109.42883046237534</v>
      </c>
    </row>
    <row r="20" spans="1:4" ht="21.75" customHeight="1">
      <c r="A20" s="12" t="s">
        <v>35</v>
      </c>
      <c r="B20" s="80">
        <v>375</v>
      </c>
      <c r="C20" s="25">
        <v>397</v>
      </c>
      <c r="D20" s="11">
        <f t="shared" si="0"/>
        <v>105.86666666666666</v>
      </c>
    </row>
    <row r="21" spans="1:4" ht="21.75" customHeight="1">
      <c r="A21" s="12" t="s">
        <v>25</v>
      </c>
      <c r="B21" s="80">
        <v>728</v>
      </c>
      <c r="C21" s="25">
        <v>810</v>
      </c>
      <c r="D21" s="11">
        <f t="shared" si="0"/>
        <v>111.26373626373626</v>
      </c>
    </row>
    <row r="22" spans="1:4" ht="21.75" customHeight="1">
      <c r="A22" s="12" t="s">
        <v>36</v>
      </c>
      <c r="B22" s="26">
        <f>SUM(B23:B24)</f>
        <v>0</v>
      </c>
      <c r="C22" s="26">
        <f>SUM(C23:C24)</f>
        <v>0</v>
      </c>
      <c r="D22" s="11"/>
    </row>
    <row r="23" spans="1:4" ht="21.75" customHeight="1">
      <c r="A23" s="12" t="s">
        <v>27</v>
      </c>
      <c r="B23" s="80"/>
      <c r="C23" s="25"/>
      <c r="D23" s="11"/>
    </row>
    <row r="24" spans="1:4" ht="21.75" customHeight="1">
      <c r="A24" s="12" t="s">
        <v>37</v>
      </c>
      <c r="B24" s="25"/>
      <c r="C24" s="25"/>
      <c r="D24" s="11"/>
    </row>
    <row r="25" spans="1:4" ht="21.75" customHeight="1">
      <c r="A25" s="12" t="s">
        <v>38</v>
      </c>
      <c r="B25" s="80">
        <f>SUM(B26:B27)</f>
        <v>32727</v>
      </c>
      <c r="C25" s="80">
        <f>SUM(C26:C27)</f>
        <v>36258</v>
      </c>
      <c r="D25" s="11">
        <f t="shared" si="0"/>
        <v>110.78925657713813</v>
      </c>
    </row>
    <row r="26" spans="1:4" ht="21.75" customHeight="1">
      <c r="A26" s="12" t="s">
        <v>31</v>
      </c>
      <c r="B26" s="80">
        <v>4227</v>
      </c>
      <c r="C26" s="25">
        <v>6958</v>
      </c>
      <c r="D26" s="11">
        <f t="shared" si="0"/>
        <v>164.60846936361486</v>
      </c>
    </row>
    <row r="27" spans="1:4" ht="21.75" customHeight="1">
      <c r="A27" s="12" t="s">
        <v>25</v>
      </c>
      <c r="B27" s="80">
        <v>28500</v>
      </c>
      <c r="C27" s="25">
        <v>29300</v>
      </c>
      <c r="D27" s="11">
        <f t="shared" si="0"/>
        <v>102.80701754385966</v>
      </c>
    </row>
    <row r="28" spans="1:4" ht="21.75" customHeight="1">
      <c r="A28" s="12" t="s">
        <v>39</v>
      </c>
      <c r="B28" s="26">
        <f>SUM(B29:B30)</f>
        <v>29472</v>
      </c>
      <c r="C28" s="26">
        <f>SUM(C29:C30)</f>
        <v>30035</v>
      </c>
      <c r="D28" s="11">
        <f t="shared" si="0"/>
        <v>101.91028773072748</v>
      </c>
    </row>
    <row r="29" spans="1:4" ht="21.75" customHeight="1">
      <c r="A29" s="12" t="s">
        <v>31</v>
      </c>
      <c r="B29" s="80">
        <v>26248</v>
      </c>
      <c r="C29" s="80">
        <v>30035</v>
      </c>
      <c r="D29" s="11">
        <f t="shared" si="0"/>
        <v>114.42776592502287</v>
      </c>
    </row>
    <row r="30" spans="1:4" ht="19.5" customHeight="1">
      <c r="A30" s="12" t="s">
        <v>25</v>
      </c>
      <c r="B30" s="80">
        <v>3224</v>
      </c>
      <c r="C30" s="84"/>
      <c r="D30" s="11">
        <f t="shared" si="0"/>
        <v>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38.875" style="1" customWidth="1"/>
    <col min="2" max="3" width="16.00390625" style="2" customWidth="1"/>
    <col min="4" max="4" width="13.25390625" style="1" customWidth="1"/>
    <col min="5" max="5" width="9.00390625" style="1" customWidth="1"/>
    <col min="6" max="6" width="9.375" style="1" bestFit="1" customWidth="1"/>
    <col min="7" max="16384" width="9.00390625" style="1" customWidth="1"/>
  </cols>
  <sheetData>
    <row r="1" spans="1:4" ht="49.5" customHeight="1">
      <c r="A1" s="88" t="s">
        <v>85</v>
      </c>
      <c r="B1" s="88"/>
      <c r="C1" s="88"/>
      <c r="D1" s="88"/>
    </row>
    <row r="2" spans="1:4" ht="30" customHeight="1">
      <c r="A2" s="3"/>
      <c r="B2" s="4"/>
      <c r="C2" s="4"/>
      <c r="D2" s="5" t="s">
        <v>3</v>
      </c>
    </row>
    <row r="3" spans="1:4" ht="49.5" customHeight="1">
      <c r="A3" s="6" t="s">
        <v>4</v>
      </c>
      <c r="B3" s="7" t="s">
        <v>6</v>
      </c>
      <c r="C3" s="7" t="s">
        <v>59</v>
      </c>
      <c r="D3" s="8" t="s">
        <v>60</v>
      </c>
    </row>
    <row r="4" spans="1:7" ht="30" customHeight="1">
      <c r="A4" s="9" t="s">
        <v>41</v>
      </c>
      <c r="B4" s="10">
        <f>SUM(B5:B12)</f>
        <v>23708</v>
      </c>
      <c r="C4" s="14">
        <f>SUM(C5:C12)</f>
        <v>-1047</v>
      </c>
      <c r="D4" s="11">
        <f>C4/B4*100</f>
        <v>-4.41623080816602</v>
      </c>
      <c r="F4" s="87"/>
      <c r="G4" s="87"/>
    </row>
    <row r="5" spans="1:4" ht="30" customHeight="1">
      <c r="A5" s="12" t="s">
        <v>42</v>
      </c>
      <c r="B5" s="13">
        <v>8818</v>
      </c>
      <c r="C5" s="14">
        <v>-12873</v>
      </c>
      <c r="D5" s="11">
        <f aca="true" t="shared" si="0" ref="D5:D21">C5/B5*100</f>
        <v>-145.98548423678838</v>
      </c>
    </row>
    <row r="6" spans="1:4" ht="30" customHeight="1">
      <c r="A6" s="12" t="s">
        <v>43</v>
      </c>
      <c r="B6" s="13">
        <v>497</v>
      </c>
      <c r="C6" s="14">
        <v>387</v>
      </c>
      <c r="D6" s="11">
        <f t="shared" si="0"/>
        <v>77.8672032193159</v>
      </c>
    </row>
    <row r="7" spans="1:4" ht="30" customHeight="1">
      <c r="A7" s="12" t="s">
        <v>44</v>
      </c>
      <c r="B7" s="13">
        <v>4705</v>
      </c>
      <c r="C7" s="14">
        <v>4690</v>
      </c>
      <c r="D7" s="11">
        <f t="shared" si="0"/>
        <v>99.68119022316685</v>
      </c>
    </row>
    <row r="8" spans="1:4" ht="30" customHeight="1">
      <c r="A8" s="12" t="s">
        <v>45</v>
      </c>
      <c r="B8" s="13">
        <v>345</v>
      </c>
      <c r="C8" s="14">
        <v>549</v>
      </c>
      <c r="D8" s="11">
        <f t="shared" si="0"/>
        <v>159.1304347826087</v>
      </c>
    </row>
    <row r="9" spans="1:4" ht="30" customHeight="1">
      <c r="A9" s="12" t="s">
        <v>46</v>
      </c>
      <c r="B9" s="13">
        <v>520</v>
      </c>
      <c r="C9" s="14">
        <v>513</v>
      </c>
      <c r="D9" s="11">
        <f t="shared" si="0"/>
        <v>98.65384615384616</v>
      </c>
    </row>
    <row r="10" spans="1:4" ht="30" customHeight="1">
      <c r="A10" s="12" t="s">
        <v>47</v>
      </c>
      <c r="B10" s="13"/>
      <c r="C10" s="14"/>
      <c r="D10" s="11"/>
    </row>
    <row r="11" spans="1:4" ht="30" customHeight="1">
      <c r="A11" s="12" t="s">
        <v>48</v>
      </c>
      <c r="B11" s="13">
        <v>6522</v>
      </c>
      <c r="C11" s="14">
        <v>5602</v>
      </c>
      <c r="D11" s="11">
        <f t="shared" si="0"/>
        <v>85.89389757743024</v>
      </c>
    </row>
    <row r="12" spans="1:4" ht="30" customHeight="1">
      <c r="A12" s="12" t="s">
        <v>49</v>
      </c>
      <c r="B12" s="13">
        <v>2301</v>
      </c>
      <c r="C12" s="14">
        <v>85</v>
      </c>
      <c r="D12" s="11">
        <f t="shared" si="0"/>
        <v>3.694046066927423</v>
      </c>
    </row>
    <row r="13" spans="1:4" ht="30" customHeight="1">
      <c r="A13" s="9" t="s">
        <v>50</v>
      </c>
      <c r="B13" s="15">
        <f>SUM(B14:B21)</f>
        <v>100208</v>
      </c>
      <c r="C13" s="15">
        <f>SUM(C14:C21)</f>
        <v>99162</v>
      </c>
      <c r="D13" s="11">
        <f t="shared" si="0"/>
        <v>98.95617116397892</v>
      </c>
    </row>
    <row r="14" spans="1:4" ht="30" customHeight="1">
      <c r="A14" s="12" t="s">
        <v>51</v>
      </c>
      <c r="B14" s="14">
        <v>20743</v>
      </c>
      <c r="C14" s="14">
        <v>7870</v>
      </c>
      <c r="D14" s="11">
        <f t="shared" si="0"/>
        <v>37.940510051583665</v>
      </c>
    </row>
    <row r="15" spans="1:4" ht="30" customHeight="1">
      <c r="A15" s="12" t="s">
        <v>52</v>
      </c>
      <c r="B15" s="16">
        <v>10979</v>
      </c>
      <c r="C15" s="16">
        <v>11367</v>
      </c>
      <c r="D15" s="11">
        <f t="shared" si="0"/>
        <v>103.53401949175701</v>
      </c>
    </row>
    <row r="16" spans="1:4" ht="30" customHeight="1">
      <c r="A16" s="12" t="s">
        <v>53</v>
      </c>
      <c r="B16" s="14">
        <v>33150</v>
      </c>
      <c r="C16" s="14">
        <v>37841</v>
      </c>
      <c r="D16" s="11">
        <f t="shared" si="0"/>
        <v>114.15082956259425</v>
      </c>
    </row>
    <row r="17" spans="1:4" ht="30" customHeight="1">
      <c r="A17" s="12" t="s">
        <v>54</v>
      </c>
      <c r="B17" s="14">
        <v>3982</v>
      </c>
      <c r="C17" s="14">
        <v>4531</v>
      </c>
      <c r="D17" s="11">
        <f t="shared" si="0"/>
        <v>113.78704168759417</v>
      </c>
    </row>
    <row r="18" spans="1:4" ht="30" customHeight="1">
      <c r="A18" s="12" t="s">
        <v>55</v>
      </c>
      <c r="B18" s="14">
        <v>3601</v>
      </c>
      <c r="C18" s="14">
        <v>4115</v>
      </c>
      <c r="D18" s="11">
        <f t="shared" si="0"/>
        <v>114.27381282976951</v>
      </c>
    </row>
    <row r="19" spans="1:4" ht="30" customHeight="1">
      <c r="A19" s="12" t="s">
        <v>56</v>
      </c>
      <c r="B19" s="14"/>
      <c r="C19" s="14"/>
      <c r="D19" s="11"/>
    </row>
    <row r="20" spans="1:4" ht="30" customHeight="1">
      <c r="A20" s="12" t="s">
        <v>57</v>
      </c>
      <c r="B20" s="14">
        <v>20408</v>
      </c>
      <c r="C20" s="14">
        <v>26009</v>
      </c>
      <c r="D20" s="11">
        <f t="shared" si="0"/>
        <v>127.44511956095647</v>
      </c>
    </row>
    <row r="21" spans="1:4" ht="30" customHeight="1">
      <c r="A21" s="12" t="s">
        <v>61</v>
      </c>
      <c r="B21" s="14">
        <v>7345</v>
      </c>
      <c r="C21" s="14">
        <v>7429</v>
      </c>
      <c r="D21" s="11">
        <f t="shared" si="0"/>
        <v>101.143635125936</v>
      </c>
    </row>
    <row r="22" spans="1:4" ht="21" customHeight="1">
      <c r="A22" s="3"/>
      <c r="B22" s="17"/>
      <c r="C22" s="17"/>
      <c r="D22" s="18"/>
    </row>
    <row r="23" spans="1:4" ht="21" customHeight="1">
      <c r="A23" s="3"/>
      <c r="B23" s="17"/>
      <c r="C23" s="17"/>
      <c r="D23" s="18"/>
    </row>
    <row r="24" spans="1:4" ht="21" customHeight="1">
      <c r="A24" s="3"/>
      <c r="B24" s="17"/>
      <c r="C24" s="19"/>
      <c r="D24" s="18"/>
    </row>
    <row r="25" spans="1:4" ht="21" customHeight="1">
      <c r="A25" s="3"/>
      <c r="B25" s="17"/>
      <c r="C25" s="19"/>
      <c r="D25" s="18"/>
    </row>
    <row r="26" spans="1:4" ht="21" customHeight="1">
      <c r="A26" s="3"/>
      <c r="B26" s="17"/>
      <c r="C26" s="19"/>
      <c r="D26" s="18"/>
    </row>
    <row r="27" spans="1:4" ht="21" customHeight="1">
      <c r="A27" s="3"/>
      <c r="B27" s="17"/>
      <c r="C27" s="19"/>
      <c r="D27" s="18"/>
    </row>
    <row r="28" spans="1:4" ht="21" customHeight="1">
      <c r="A28" s="3"/>
      <c r="B28" s="4"/>
      <c r="C28" s="19"/>
      <c r="D28" s="3"/>
    </row>
    <row r="29" spans="3:4" ht="15">
      <c r="C29" s="20"/>
      <c r="D29" s="21"/>
    </row>
  </sheetData>
  <sheetProtection/>
  <mergeCells count="1">
    <mergeCell ref="A1:D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79.625" style="61" customWidth="1"/>
    <col min="2" max="2" width="27.875" style="61" customWidth="1"/>
    <col min="3" max="16384" width="9.00390625" style="61" customWidth="1"/>
  </cols>
  <sheetData>
    <row r="1" ht="21" customHeight="1"/>
    <row r="2" ht="32.25">
      <c r="A2" s="62" t="s">
        <v>2</v>
      </c>
    </row>
    <row r="3" ht="65.25" customHeight="1"/>
    <row r="4" s="60" customFormat="1" ht="50.25" customHeight="1">
      <c r="A4" s="60" t="s">
        <v>62</v>
      </c>
    </row>
    <row r="5" s="60" customFormat="1" ht="50.25" customHeight="1">
      <c r="A5" s="60" t="s">
        <v>63</v>
      </c>
    </row>
    <row r="6" s="60" customFormat="1" ht="50.25" customHeight="1">
      <c r="A6" s="60" t="s">
        <v>64</v>
      </c>
    </row>
    <row r="7" s="60" customFormat="1" ht="50.25" customHeight="1">
      <c r="A7" s="60" t="s">
        <v>65</v>
      </c>
    </row>
    <row r="8" s="60" customFormat="1" ht="50.25" customHeight="1">
      <c r="A8" s="60" t="s">
        <v>66</v>
      </c>
    </row>
    <row r="9" s="60" customFormat="1" ht="50.25" customHeight="1">
      <c r="A9" s="60" t="s">
        <v>67</v>
      </c>
    </row>
    <row r="10" s="60" customFormat="1" ht="50.25" customHeight="1">
      <c r="A10" s="60" t="s">
        <v>68</v>
      </c>
    </row>
    <row r="11" s="60" customFormat="1" ht="50.25" customHeight="1">
      <c r="A11" s="60" t="s">
        <v>69</v>
      </c>
    </row>
    <row r="12" s="60" customFormat="1" ht="50.25" customHeight="1">
      <c r="A12" s="60" t="s">
        <v>70</v>
      </c>
    </row>
    <row r="13" s="60" customFormat="1" ht="50.25" customHeight="1">
      <c r="A13" s="60" t="s">
        <v>71</v>
      </c>
    </row>
    <row r="14" s="60" customFormat="1" ht="50.25" customHeight="1">
      <c r="A14" s="60" t="s">
        <v>72</v>
      </c>
    </row>
    <row r="15" s="60" customFormat="1" ht="50.25" customHeight="1">
      <c r="A15" s="60" t="s">
        <v>73</v>
      </c>
    </row>
  </sheetData>
  <sheetProtection/>
  <printOptions horizontalCentered="1"/>
  <pageMargins left="0.7874015748031497" right="0.35433070866141736" top="0.7480314960629921" bottom="0.9842519685039371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33.875" style="42" bestFit="1" customWidth="1"/>
    <col min="2" max="2" width="18.625" style="42" customWidth="1"/>
    <col min="3" max="3" width="19.375" style="42" customWidth="1"/>
    <col min="4" max="4" width="14.125" style="42" customWidth="1"/>
    <col min="5" max="16384" width="9.00390625" style="42" customWidth="1"/>
  </cols>
  <sheetData>
    <row r="1" spans="1:4" ht="49.5" customHeight="1">
      <c r="A1" s="88" t="s">
        <v>74</v>
      </c>
      <c r="B1" s="88"/>
      <c r="C1" s="88"/>
      <c r="D1" s="88"/>
    </row>
    <row r="2" spans="1:4" ht="22.5" customHeight="1">
      <c r="A2" s="33"/>
      <c r="B2" s="33"/>
      <c r="C2" s="33"/>
      <c r="D2" s="5" t="s">
        <v>3</v>
      </c>
    </row>
    <row r="3" spans="1:4" s="56" customFormat="1" ht="49.5" customHeight="1">
      <c r="A3" s="57" t="s">
        <v>4</v>
      </c>
      <c r="B3" s="7" t="s">
        <v>5</v>
      </c>
      <c r="C3" s="7" t="s">
        <v>6</v>
      </c>
      <c r="D3" s="7" t="s">
        <v>87</v>
      </c>
    </row>
    <row r="4" spans="1:4" s="56" customFormat="1" ht="15" customHeight="1">
      <c r="A4" s="34" t="s">
        <v>8</v>
      </c>
      <c r="B4" s="35">
        <f>SUM(B9+B13+B17+B21+B25+B29+B34+B39)</f>
        <v>354095</v>
      </c>
      <c r="C4" s="35">
        <f>SUM(C9+C13+C17+C21+C25+C29+C34+C39)</f>
        <v>426722</v>
      </c>
      <c r="D4" s="52">
        <f>C4/B4*100</f>
        <v>120.51059743854051</v>
      </c>
    </row>
    <row r="5" spans="1:4" s="56" customFormat="1" ht="15" customHeight="1">
      <c r="A5" s="36" t="s">
        <v>9</v>
      </c>
      <c r="B5" s="37">
        <f>B10+B14+B18+B22+B26+B30+B35+B40</f>
        <v>190281</v>
      </c>
      <c r="C5" s="37">
        <f>C10+C14+C18+C22+C26+C30+C35+C40</f>
        <v>182160</v>
      </c>
      <c r="D5" s="52">
        <f aca="true" t="shared" si="0" ref="D5:D43">C5/B5*100</f>
        <v>95.73210147098239</v>
      </c>
    </row>
    <row r="6" spans="1:4" s="56" customFormat="1" ht="15" customHeight="1">
      <c r="A6" s="36" t="s">
        <v>10</v>
      </c>
      <c r="B6" s="37">
        <f>B11+B15+B19+B23+B27+B31+B36+B41</f>
        <v>1553</v>
      </c>
      <c r="C6" s="37">
        <f>C11+C15+C19+C23+C27+C31+C36+C41</f>
        <v>1911</v>
      </c>
      <c r="D6" s="52">
        <f t="shared" si="0"/>
        <v>123.05215711526078</v>
      </c>
    </row>
    <row r="7" spans="1:4" s="56" customFormat="1" ht="15" customHeight="1">
      <c r="A7" s="36" t="s">
        <v>11</v>
      </c>
      <c r="B7" s="37">
        <f>B32+B37+B42</f>
        <v>70180</v>
      </c>
      <c r="C7" s="37">
        <f>C32+C37+C42</f>
        <v>46099</v>
      </c>
      <c r="D7" s="52">
        <f t="shared" si="0"/>
        <v>65.68680535765175</v>
      </c>
    </row>
    <row r="8" spans="1:4" s="56" customFormat="1" ht="15" customHeight="1">
      <c r="A8" s="36" t="s">
        <v>12</v>
      </c>
      <c r="B8" s="37">
        <f>B12+B16+B20+B24+B28+B38+B43+B33</f>
        <v>92081</v>
      </c>
      <c r="C8" s="37">
        <f>C12+C16+C20+C24+C28+C38+C43+C33</f>
        <v>196552</v>
      </c>
      <c r="D8" s="52">
        <f t="shared" si="0"/>
        <v>213.45554457488512</v>
      </c>
    </row>
    <row r="9" spans="1:4" s="56" customFormat="1" ht="15" customHeight="1">
      <c r="A9" s="36" t="s">
        <v>13</v>
      </c>
      <c r="B9" s="37">
        <f>SUM(B10:B12)</f>
        <v>51912</v>
      </c>
      <c r="C9" s="68">
        <f>SUM(C10:C12)</f>
        <v>111339</v>
      </c>
      <c r="D9" s="52">
        <f t="shared" si="0"/>
        <v>214.4764216366158</v>
      </c>
    </row>
    <row r="10" spans="1:4" s="56" customFormat="1" ht="15" customHeight="1">
      <c r="A10" s="36" t="s">
        <v>9</v>
      </c>
      <c r="B10" s="38">
        <v>24315</v>
      </c>
      <c r="C10" s="68">
        <v>29789</v>
      </c>
      <c r="D10" s="52">
        <f t="shared" si="0"/>
        <v>122.5128521488793</v>
      </c>
    </row>
    <row r="11" spans="1:4" s="56" customFormat="1" ht="15" customHeight="1">
      <c r="A11" s="36" t="s">
        <v>10</v>
      </c>
      <c r="B11" s="38">
        <v>312</v>
      </c>
      <c r="C11" s="68">
        <v>381</v>
      </c>
      <c r="D11" s="52">
        <f t="shared" si="0"/>
        <v>122.11538461538463</v>
      </c>
    </row>
    <row r="12" spans="1:4" s="56" customFormat="1" ht="15" customHeight="1">
      <c r="A12" s="36" t="s">
        <v>12</v>
      </c>
      <c r="B12" s="38">
        <v>27285</v>
      </c>
      <c r="C12" s="68">
        <v>81169</v>
      </c>
      <c r="D12" s="52">
        <f t="shared" si="0"/>
        <v>297.48579805754076</v>
      </c>
    </row>
    <row r="13" spans="1:4" s="56" customFormat="1" ht="15" customHeight="1">
      <c r="A13" s="36" t="s">
        <v>14</v>
      </c>
      <c r="B13" s="37">
        <f>SUM(B14:B16)</f>
        <v>4971</v>
      </c>
      <c r="C13" s="68">
        <f>SUM(C14:C16)</f>
        <v>5065</v>
      </c>
      <c r="D13" s="52">
        <f t="shared" si="0"/>
        <v>101.89096761215046</v>
      </c>
    </row>
    <row r="14" spans="1:4" s="56" customFormat="1" ht="15" customHeight="1">
      <c r="A14" s="36" t="s">
        <v>9</v>
      </c>
      <c r="B14" s="38">
        <v>2578</v>
      </c>
      <c r="C14" s="68">
        <v>2621</v>
      </c>
      <c r="D14" s="52">
        <f t="shared" si="0"/>
        <v>101.66795965865012</v>
      </c>
    </row>
    <row r="15" spans="1:4" s="56" customFormat="1" ht="15" customHeight="1">
      <c r="A15" s="36" t="s">
        <v>10</v>
      </c>
      <c r="B15" s="38">
        <v>119</v>
      </c>
      <c r="C15" s="68">
        <v>115</v>
      </c>
      <c r="D15" s="52">
        <f t="shared" si="0"/>
        <v>96.63865546218487</v>
      </c>
    </row>
    <row r="16" spans="1:4" s="56" customFormat="1" ht="15" customHeight="1">
      <c r="A16" s="36" t="s">
        <v>12</v>
      </c>
      <c r="B16" s="37">
        <v>2274</v>
      </c>
      <c r="C16" s="68">
        <v>2329</v>
      </c>
      <c r="D16" s="52">
        <f t="shared" si="0"/>
        <v>102.41864555848726</v>
      </c>
    </row>
    <row r="17" spans="1:4" s="56" customFormat="1" ht="15" customHeight="1">
      <c r="A17" s="36" t="s">
        <v>15</v>
      </c>
      <c r="B17" s="37">
        <f>SUM(B18:B20)</f>
        <v>60200</v>
      </c>
      <c r="C17" s="68">
        <f>SUM(C18:C20)</f>
        <v>68172</v>
      </c>
      <c r="D17" s="52">
        <f t="shared" si="0"/>
        <v>113.24252491694354</v>
      </c>
    </row>
    <row r="18" spans="1:4" s="56" customFormat="1" ht="15" customHeight="1">
      <c r="A18" s="36" t="s">
        <v>9</v>
      </c>
      <c r="B18" s="37">
        <v>38021</v>
      </c>
      <c r="C18" s="68">
        <v>43384</v>
      </c>
      <c r="D18" s="52">
        <f t="shared" si="0"/>
        <v>114.1053628258068</v>
      </c>
    </row>
    <row r="19" spans="1:4" s="56" customFormat="1" ht="15" customHeight="1">
      <c r="A19" s="36" t="s">
        <v>10</v>
      </c>
      <c r="B19" s="37">
        <v>415</v>
      </c>
      <c r="C19" s="68">
        <v>702</v>
      </c>
      <c r="D19" s="52">
        <f t="shared" si="0"/>
        <v>169.1566265060241</v>
      </c>
    </row>
    <row r="20" spans="1:4" s="56" customFormat="1" ht="15" customHeight="1">
      <c r="A20" s="36" t="s">
        <v>12</v>
      </c>
      <c r="B20" s="37">
        <v>21764</v>
      </c>
      <c r="C20" s="68">
        <v>24086</v>
      </c>
      <c r="D20" s="52">
        <f t="shared" si="0"/>
        <v>110.6689946700974</v>
      </c>
    </row>
    <row r="21" spans="1:4" s="56" customFormat="1" ht="15" customHeight="1">
      <c r="A21" s="36" t="s">
        <v>16</v>
      </c>
      <c r="B21" s="37">
        <f>SUM(B22:B24)</f>
        <v>4836</v>
      </c>
      <c r="C21" s="68">
        <f>SUM(C22:C24)</f>
        <v>6295</v>
      </c>
      <c r="D21" s="52">
        <f t="shared" si="0"/>
        <v>130.16956162117452</v>
      </c>
    </row>
    <row r="22" spans="1:4" s="56" customFormat="1" ht="15" customHeight="1">
      <c r="A22" s="36" t="s">
        <v>9</v>
      </c>
      <c r="B22" s="37">
        <v>2083</v>
      </c>
      <c r="C22" s="68">
        <v>2443</v>
      </c>
      <c r="D22" s="52">
        <f t="shared" si="0"/>
        <v>117.28276524243878</v>
      </c>
    </row>
    <row r="23" spans="1:4" s="56" customFormat="1" ht="15" customHeight="1">
      <c r="A23" s="36" t="s">
        <v>10</v>
      </c>
      <c r="B23" s="38">
        <v>37</v>
      </c>
      <c r="C23" s="68">
        <v>39</v>
      </c>
      <c r="D23" s="52">
        <f t="shared" si="0"/>
        <v>105.40540540540539</v>
      </c>
    </row>
    <row r="24" spans="1:4" s="56" customFormat="1" ht="15" customHeight="1">
      <c r="A24" s="36" t="s">
        <v>12</v>
      </c>
      <c r="B24" s="37">
        <v>2716</v>
      </c>
      <c r="C24" s="68">
        <v>3813</v>
      </c>
      <c r="D24" s="52">
        <f t="shared" si="0"/>
        <v>140.3902798232695</v>
      </c>
    </row>
    <row r="25" spans="1:4" s="56" customFormat="1" ht="15" customHeight="1">
      <c r="A25" s="36" t="s">
        <v>17</v>
      </c>
      <c r="B25" s="37">
        <f>SUM(B26:B28)</f>
        <v>2920</v>
      </c>
      <c r="C25" s="68">
        <f>SUM(C26:C28)</f>
        <v>3598</v>
      </c>
      <c r="D25" s="52">
        <f t="shared" si="0"/>
        <v>123.21917808219179</v>
      </c>
    </row>
    <row r="26" spans="1:4" s="56" customFormat="1" ht="15" customHeight="1">
      <c r="A26" s="36" t="s">
        <v>9</v>
      </c>
      <c r="B26" s="38">
        <v>1343</v>
      </c>
      <c r="C26" s="68">
        <v>1584</v>
      </c>
      <c r="D26" s="52">
        <f t="shared" si="0"/>
        <v>117.94489947877886</v>
      </c>
    </row>
    <row r="27" spans="1:4" s="56" customFormat="1" ht="15" customHeight="1">
      <c r="A27" s="36" t="s">
        <v>10</v>
      </c>
      <c r="B27" s="38">
        <v>32</v>
      </c>
      <c r="C27" s="68">
        <v>38</v>
      </c>
      <c r="D27" s="52">
        <f t="shared" si="0"/>
        <v>118.75</v>
      </c>
    </row>
    <row r="28" spans="1:4" s="56" customFormat="1" ht="15" customHeight="1">
      <c r="A28" s="36" t="s">
        <v>12</v>
      </c>
      <c r="B28" s="37">
        <v>1545</v>
      </c>
      <c r="C28" s="68">
        <v>1976</v>
      </c>
      <c r="D28" s="52">
        <f t="shared" si="0"/>
        <v>127.89644012944983</v>
      </c>
    </row>
    <row r="29" spans="1:4" s="56" customFormat="1" ht="15" customHeight="1">
      <c r="A29" s="36" t="s">
        <v>18</v>
      </c>
      <c r="B29" s="37">
        <f>SUM(B30:B33)</f>
        <v>7783</v>
      </c>
      <c r="C29" s="68">
        <f>SUM(C30:C33)</f>
        <v>9362</v>
      </c>
      <c r="D29" s="52">
        <f t="shared" si="0"/>
        <v>120.2878067583194</v>
      </c>
    </row>
    <row r="30" spans="1:4" s="56" customFormat="1" ht="15" customHeight="1">
      <c r="A30" s="36" t="s">
        <v>9</v>
      </c>
      <c r="B30" s="38">
        <v>1693</v>
      </c>
      <c r="C30" s="68">
        <v>1902</v>
      </c>
      <c r="D30" s="52">
        <f t="shared" si="0"/>
        <v>112.3449497932664</v>
      </c>
    </row>
    <row r="31" spans="1:4" s="56" customFormat="1" ht="15" customHeight="1">
      <c r="A31" s="36" t="s">
        <v>10</v>
      </c>
      <c r="B31" s="38">
        <v>96</v>
      </c>
      <c r="C31" s="68">
        <v>254</v>
      </c>
      <c r="D31" s="52">
        <f t="shared" si="0"/>
        <v>264.58333333333337</v>
      </c>
    </row>
    <row r="32" spans="1:4" s="56" customFormat="1" ht="15" customHeight="1">
      <c r="A32" s="36" t="s">
        <v>11</v>
      </c>
      <c r="B32" s="38">
        <v>5991</v>
      </c>
      <c r="C32" s="68">
        <v>7180</v>
      </c>
      <c r="D32" s="52">
        <f t="shared" si="0"/>
        <v>119.8464363211484</v>
      </c>
    </row>
    <row r="33" spans="1:4" s="56" customFormat="1" ht="15" customHeight="1">
      <c r="A33" s="36" t="s">
        <v>12</v>
      </c>
      <c r="B33" s="38">
        <v>3</v>
      </c>
      <c r="C33" s="68">
        <v>26</v>
      </c>
      <c r="D33" s="52">
        <f t="shared" si="0"/>
        <v>866.6666666666666</v>
      </c>
    </row>
    <row r="34" spans="1:4" s="56" customFormat="1" ht="15" customHeight="1">
      <c r="A34" s="36" t="s">
        <v>19</v>
      </c>
      <c r="B34" s="37">
        <f>SUM(B35:B38)</f>
        <v>55564</v>
      </c>
      <c r="C34" s="69">
        <f>SUM(C35:C38)</f>
        <v>106974</v>
      </c>
      <c r="D34" s="52">
        <f t="shared" si="0"/>
        <v>192.523936361673</v>
      </c>
    </row>
    <row r="35" spans="1:4" s="56" customFormat="1" ht="15" customHeight="1">
      <c r="A35" s="36" t="s">
        <v>9</v>
      </c>
      <c r="B35" s="38">
        <v>13454</v>
      </c>
      <c r="C35" s="68">
        <v>13353</v>
      </c>
      <c r="D35" s="52">
        <f t="shared" si="0"/>
        <v>99.24929389029285</v>
      </c>
    </row>
    <row r="36" spans="1:4" s="56" customFormat="1" ht="15" customHeight="1">
      <c r="A36" s="36" t="s">
        <v>10</v>
      </c>
      <c r="B36" s="38">
        <v>212</v>
      </c>
      <c r="C36" s="68">
        <v>188</v>
      </c>
      <c r="D36" s="52">
        <f t="shared" si="0"/>
        <v>88.67924528301887</v>
      </c>
    </row>
    <row r="37" spans="1:4" s="56" customFormat="1" ht="15" customHeight="1">
      <c r="A37" s="36" t="s">
        <v>11</v>
      </c>
      <c r="B37" s="38">
        <v>21993</v>
      </c>
      <c r="C37" s="68">
        <v>25718</v>
      </c>
      <c r="D37" s="52">
        <f t="shared" si="0"/>
        <v>116.93720729322968</v>
      </c>
    </row>
    <row r="38" spans="1:4" s="56" customFormat="1" ht="15" customHeight="1">
      <c r="A38" s="36" t="s">
        <v>12</v>
      </c>
      <c r="B38" s="38">
        <v>19905</v>
      </c>
      <c r="C38" s="68">
        <v>67715</v>
      </c>
      <c r="D38" s="52">
        <f t="shared" si="0"/>
        <v>340.19090680733484</v>
      </c>
    </row>
    <row r="39" spans="1:4" s="56" customFormat="1" ht="15" customHeight="1">
      <c r="A39" s="36" t="s">
        <v>20</v>
      </c>
      <c r="B39" s="37">
        <f>SUM(B40:B44)</f>
        <v>165909</v>
      </c>
      <c r="C39" s="69">
        <f>SUM(C40:C44)</f>
        <v>115917</v>
      </c>
      <c r="D39" s="52">
        <f t="shared" si="0"/>
        <v>69.8678191056543</v>
      </c>
    </row>
    <row r="40" spans="1:4" s="56" customFormat="1" ht="15" customHeight="1">
      <c r="A40" s="36" t="s">
        <v>9</v>
      </c>
      <c r="B40" s="38">
        <v>106794</v>
      </c>
      <c r="C40" s="68">
        <v>87084</v>
      </c>
      <c r="D40" s="52">
        <f t="shared" si="0"/>
        <v>81.54390696106523</v>
      </c>
    </row>
    <row r="41" spans="1:4" s="56" customFormat="1" ht="15">
      <c r="A41" s="36" t="s">
        <v>10</v>
      </c>
      <c r="B41" s="38">
        <v>330</v>
      </c>
      <c r="C41" s="38">
        <v>194</v>
      </c>
      <c r="D41" s="52">
        <f t="shared" si="0"/>
        <v>58.78787878787879</v>
      </c>
    </row>
    <row r="42" spans="1:4" ht="15">
      <c r="A42" s="36" t="s">
        <v>11</v>
      </c>
      <c r="B42" s="38">
        <v>42196</v>
      </c>
      <c r="C42" s="38">
        <v>13201</v>
      </c>
      <c r="D42" s="52">
        <f t="shared" si="0"/>
        <v>31.28495591999242</v>
      </c>
    </row>
    <row r="43" spans="1:4" ht="15">
      <c r="A43" s="36" t="s">
        <v>12</v>
      </c>
      <c r="B43" s="37">
        <v>16589</v>
      </c>
      <c r="C43" s="38">
        <v>15438</v>
      </c>
      <c r="D43" s="52">
        <f t="shared" si="0"/>
        <v>93.06166736994393</v>
      </c>
    </row>
  </sheetData>
  <sheetProtection/>
  <mergeCells count="1">
    <mergeCell ref="A1:D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D3" sqref="D3"/>
    </sheetView>
  </sheetViews>
  <sheetFormatPr defaultColWidth="9.00390625" defaultRowHeight="14.25"/>
  <cols>
    <col min="1" max="1" width="31.625" style="22" customWidth="1"/>
    <col min="2" max="2" width="16.50390625" style="22" customWidth="1"/>
    <col min="3" max="3" width="18.125" style="22" customWidth="1"/>
    <col min="4" max="4" width="14.50390625" style="22" customWidth="1"/>
    <col min="5" max="6" width="9.00390625" style="51" customWidth="1"/>
    <col min="7" max="7" width="21.125" style="51" customWidth="1"/>
    <col min="8" max="16384" width="9.00390625" style="51" customWidth="1"/>
  </cols>
  <sheetData>
    <row r="1" spans="1:4" ht="49.5" customHeight="1">
      <c r="A1" s="88" t="s">
        <v>76</v>
      </c>
      <c r="B1" s="88"/>
      <c r="C1" s="88"/>
      <c r="D1" s="88"/>
    </row>
    <row r="2" spans="1:4" ht="30" customHeight="1">
      <c r="A2" s="3"/>
      <c r="B2" s="3"/>
      <c r="C2" s="3"/>
      <c r="D2" s="5" t="s">
        <v>3</v>
      </c>
    </row>
    <row r="3" spans="1:4" s="49" customFormat="1" ht="48.75" customHeight="1">
      <c r="A3" s="7" t="s">
        <v>4</v>
      </c>
      <c r="B3" s="7" t="s">
        <v>75</v>
      </c>
      <c r="C3" s="7" t="s">
        <v>22</v>
      </c>
      <c r="D3" s="7" t="s">
        <v>88</v>
      </c>
    </row>
    <row r="4" spans="1:4" s="50" customFormat="1" ht="22.5" customHeight="1">
      <c r="A4" s="9" t="s">
        <v>23</v>
      </c>
      <c r="B4" s="24">
        <f>SUM(B7+B10+B13+B16+B19+B22+B25+B28)</f>
        <v>308886</v>
      </c>
      <c r="C4" s="70">
        <f>SUM(C7+C10+C13+C16+C19+C22+C25+C28)</f>
        <v>394219</v>
      </c>
      <c r="D4" s="52">
        <f>C4/B4*100</f>
        <v>127.62604974003354</v>
      </c>
    </row>
    <row r="5" spans="1:4" s="50" customFormat="1" ht="22.5" customHeight="1">
      <c r="A5" s="12" t="s">
        <v>24</v>
      </c>
      <c r="B5" s="26">
        <f>SUM(B8+B11+B14+B17+B20+B23+B26+B29)</f>
        <v>209047</v>
      </c>
      <c r="C5" s="29">
        <f>SUM(C8+C11+C14+C17+C20+C23+C26+C29)</f>
        <v>230957</v>
      </c>
      <c r="D5" s="52">
        <f aca="true" t="shared" si="0" ref="D5:D28">C5/B5*100</f>
        <v>110.4808966404684</v>
      </c>
    </row>
    <row r="6" spans="1:4" s="50" customFormat="1" ht="22.5" customHeight="1">
      <c r="A6" s="12" t="s">
        <v>25</v>
      </c>
      <c r="B6" s="26">
        <f>SUM(B9+B12+B15+B18++B21+B24+B27+B30)</f>
        <v>99839</v>
      </c>
      <c r="C6" s="29">
        <f>SUM(C9+C12+C15+C18++C21+C24+C27+C30)</f>
        <v>163262</v>
      </c>
      <c r="D6" s="52">
        <f t="shared" si="0"/>
        <v>163.52527569386712</v>
      </c>
    </row>
    <row r="7" spans="1:4" s="50" customFormat="1" ht="22.5" customHeight="1">
      <c r="A7" s="12" t="s">
        <v>26</v>
      </c>
      <c r="B7" s="26">
        <f>SUM(B8:B9)</f>
        <v>52937</v>
      </c>
      <c r="C7" s="29">
        <f>SUM(C8:C9)</f>
        <v>101491</v>
      </c>
      <c r="D7" s="52">
        <f t="shared" si="0"/>
        <v>191.72034682736083</v>
      </c>
    </row>
    <row r="8" spans="1:7" s="50" customFormat="1" ht="22.5" customHeight="1">
      <c r="A8" s="12" t="s">
        <v>27</v>
      </c>
      <c r="B8" s="71">
        <v>42598</v>
      </c>
      <c r="C8" s="27">
        <v>45898</v>
      </c>
      <c r="D8" s="52">
        <f t="shared" si="0"/>
        <v>107.74684257476876</v>
      </c>
      <c r="G8" s="53"/>
    </row>
    <row r="9" spans="1:7" s="50" customFormat="1" ht="22.5" customHeight="1">
      <c r="A9" s="12" t="s">
        <v>25</v>
      </c>
      <c r="B9" s="26">
        <v>10339</v>
      </c>
      <c r="C9" s="27">
        <v>55593</v>
      </c>
      <c r="D9" s="52">
        <f t="shared" si="0"/>
        <v>537.7019054067125</v>
      </c>
      <c r="G9" s="54"/>
    </row>
    <row r="10" spans="1:4" s="50" customFormat="1" ht="22.5" customHeight="1">
      <c r="A10" s="12" t="s">
        <v>28</v>
      </c>
      <c r="B10" s="26">
        <f>SUM(B11:B12)</f>
        <v>5132</v>
      </c>
      <c r="C10" s="29">
        <f>SUM(C11:C12)</f>
        <v>4191</v>
      </c>
      <c r="D10" s="52">
        <f t="shared" si="0"/>
        <v>81.66406858924395</v>
      </c>
    </row>
    <row r="11" spans="1:4" s="50" customFormat="1" ht="22.5" customHeight="1">
      <c r="A11" s="12" t="s">
        <v>29</v>
      </c>
      <c r="B11" s="71">
        <v>2465</v>
      </c>
      <c r="C11" s="27">
        <v>347</v>
      </c>
      <c r="D11" s="52">
        <f t="shared" si="0"/>
        <v>14.077079107505073</v>
      </c>
    </row>
    <row r="12" spans="1:4" s="50" customFormat="1" ht="22.5" customHeight="1">
      <c r="A12" s="12" t="s">
        <v>25</v>
      </c>
      <c r="B12" s="26">
        <v>2667</v>
      </c>
      <c r="C12" s="27">
        <v>3844</v>
      </c>
      <c r="D12" s="52">
        <f t="shared" si="0"/>
        <v>144.13198350206224</v>
      </c>
    </row>
    <row r="13" spans="1:4" s="50" customFormat="1" ht="22.5" customHeight="1">
      <c r="A13" s="12" t="s">
        <v>30</v>
      </c>
      <c r="B13" s="26">
        <f>SUM(B14:B15)</f>
        <v>47226</v>
      </c>
      <c r="C13" s="29">
        <f>SUM(C14:C15)</f>
        <v>59694</v>
      </c>
      <c r="D13" s="52">
        <f t="shared" si="0"/>
        <v>126.40071147249397</v>
      </c>
    </row>
    <row r="14" spans="1:4" s="50" customFormat="1" ht="22.5" customHeight="1">
      <c r="A14" s="12" t="s">
        <v>31</v>
      </c>
      <c r="B14" s="26">
        <v>24955</v>
      </c>
      <c r="C14" s="27">
        <v>35349</v>
      </c>
      <c r="D14" s="52">
        <f t="shared" si="0"/>
        <v>141.65097174914848</v>
      </c>
    </row>
    <row r="15" spans="1:4" s="50" customFormat="1" ht="22.5" customHeight="1">
      <c r="A15" s="12" t="s">
        <v>25</v>
      </c>
      <c r="B15" s="26">
        <v>22271</v>
      </c>
      <c r="C15" s="27">
        <v>24345</v>
      </c>
      <c r="D15" s="52">
        <f t="shared" si="0"/>
        <v>109.31255893314176</v>
      </c>
    </row>
    <row r="16" spans="1:4" s="50" customFormat="1" ht="22.5" customHeight="1">
      <c r="A16" s="12" t="s">
        <v>32</v>
      </c>
      <c r="B16" s="26">
        <f>SUM(B17:B18)</f>
        <v>3769</v>
      </c>
      <c r="C16" s="29">
        <f>SUM(C17:C18)</f>
        <v>5943</v>
      </c>
      <c r="D16" s="52">
        <f t="shared" si="0"/>
        <v>157.68108251525604</v>
      </c>
    </row>
    <row r="17" spans="1:4" s="50" customFormat="1" ht="22.5" customHeight="1">
      <c r="A17" s="12" t="s">
        <v>33</v>
      </c>
      <c r="B17" s="26">
        <v>1052</v>
      </c>
      <c r="C17" s="27">
        <v>2130</v>
      </c>
      <c r="D17" s="52">
        <f t="shared" si="0"/>
        <v>202.47148288973384</v>
      </c>
    </row>
    <row r="18" spans="1:4" s="50" customFormat="1" ht="22.5" customHeight="1">
      <c r="A18" s="12" t="s">
        <v>25</v>
      </c>
      <c r="B18" s="26">
        <v>2717</v>
      </c>
      <c r="C18" s="27">
        <v>3813</v>
      </c>
      <c r="D18" s="52">
        <f t="shared" si="0"/>
        <v>140.3386087596614</v>
      </c>
    </row>
    <row r="19" spans="1:4" s="50" customFormat="1" ht="22.5" customHeight="1">
      <c r="A19" s="12" t="s">
        <v>34</v>
      </c>
      <c r="B19" s="26">
        <f>SUM(B20:B21)</f>
        <v>2273</v>
      </c>
      <c r="C19" s="29">
        <f>SUM(C20:C21)</f>
        <v>3074</v>
      </c>
      <c r="D19" s="52">
        <f t="shared" si="0"/>
        <v>135.2397712274527</v>
      </c>
    </row>
    <row r="20" spans="1:4" s="50" customFormat="1" ht="22.5" customHeight="1">
      <c r="A20" s="12" t="s">
        <v>35</v>
      </c>
      <c r="B20" s="26">
        <v>730</v>
      </c>
      <c r="C20" s="27">
        <v>1098</v>
      </c>
      <c r="D20" s="52">
        <f t="shared" si="0"/>
        <v>150.41095890410958</v>
      </c>
    </row>
    <row r="21" spans="1:4" s="50" customFormat="1" ht="22.5" customHeight="1">
      <c r="A21" s="12" t="s">
        <v>25</v>
      </c>
      <c r="B21" s="26">
        <v>1543</v>
      </c>
      <c r="C21" s="27">
        <v>1976</v>
      </c>
      <c r="D21" s="52">
        <f t="shared" si="0"/>
        <v>128.06221646143877</v>
      </c>
    </row>
    <row r="22" spans="1:7" s="50" customFormat="1" ht="22.5" customHeight="1">
      <c r="A22" s="12" t="s">
        <v>36</v>
      </c>
      <c r="B22" s="26">
        <f>SUM(B23:B24)</f>
        <v>5038</v>
      </c>
      <c r="C22" s="29">
        <f>SUM(C23:C24)</f>
        <v>6308</v>
      </c>
      <c r="D22" s="52">
        <f t="shared" si="0"/>
        <v>125.20841603811037</v>
      </c>
      <c r="G22" s="53"/>
    </row>
    <row r="23" spans="1:7" s="50" customFormat="1" ht="22.5" customHeight="1">
      <c r="A23" s="12" t="s">
        <v>27</v>
      </c>
      <c r="B23" s="26">
        <v>5037</v>
      </c>
      <c r="C23" s="27">
        <v>6286</v>
      </c>
      <c r="D23" s="52">
        <f t="shared" si="0"/>
        <v>124.79650585666072</v>
      </c>
      <c r="G23" s="53"/>
    </row>
    <row r="24" spans="1:7" s="50" customFormat="1" ht="22.5" customHeight="1">
      <c r="A24" s="12" t="s">
        <v>37</v>
      </c>
      <c r="B24" s="26">
        <v>1</v>
      </c>
      <c r="C24" s="28">
        <v>22</v>
      </c>
      <c r="D24" s="52">
        <f t="shared" si="0"/>
        <v>2200</v>
      </c>
      <c r="G24" s="55"/>
    </row>
    <row r="25" spans="1:4" s="50" customFormat="1" ht="22.5" customHeight="1">
      <c r="A25" s="12" t="s">
        <v>38</v>
      </c>
      <c r="B25" s="25">
        <f>SUM(B26:B27)</f>
        <v>35420</v>
      </c>
      <c r="C25" s="29">
        <f>SUM(C26:C27)</f>
        <v>99901</v>
      </c>
      <c r="D25" s="52">
        <f t="shared" si="0"/>
        <v>282.04686617730096</v>
      </c>
    </row>
    <row r="26" spans="1:4" s="50" customFormat="1" ht="22.5" customHeight="1">
      <c r="A26" s="12" t="s">
        <v>31</v>
      </c>
      <c r="B26" s="71">
        <v>12206</v>
      </c>
      <c r="C26" s="27">
        <v>29456</v>
      </c>
      <c r="D26" s="52">
        <f t="shared" si="0"/>
        <v>241.3239390463706</v>
      </c>
    </row>
    <row r="27" spans="1:4" s="50" customFormat="1" ht="22.5" customHeight="1">
      <c r="A27" s="12" t="s">
        <v>25</v>
      </c>
      <c r="B27" s="26">
        <v>23214</v>
      </c>
      <c r="C27" s="27">
        <v>70445</v>
      </c>
      <c r="D27" s="52">
        <f t="shared" si="0"/>
        <v>303.45911949685535</v>
      </c>
    </row>
    <row r="28" spans="1:4" s="50" customFormat="1" ht="22.5" customHeight="1">
      <c r="A28" s="12" t="s">
        <v>39</v>
      </c>
      <c r="B28" s="26">
        <f>SUM(B29:B30)</f>
        <v>157091</v>
      </c>
      <c r="C28" s="29">
        <f>SUM(C29:C30)</f>
        <v>113617</v>
      </c>
      <c r="D28" s="52">
        <f t="shared" si="0"/>
        <v>72.32559471898455</v>
      </c>
    </row>
    <row r="29" spans="1:4" s="50" customFormat="1" ht="22.5" customHeight="1">
      <c r="A29" s="12" t="s">
        <v>31</v>
      </c>
      <c r="B29" s="71">
        <v>120004</v>
      </c>
      <c r="C29" s="27">
        <v>110393</v>
      </c>
      <c r="D29" s="52">
        <f>C29/B29*100</f>
        <v>91.99110029665678</v>
      </c>
    </row>
    <row r="30" spans="1:4" ht="19.5" customHeight="1">
      <c r="A30" s="12" t="s">
        <v>25</v>
      </c>
      <c r="B30" s="71">
        <v>37087</v>
      </c>
      <c r="C30" s="30">
        <v>3224</v>
      </c>
      <c r="D30" s="52">
        <f>C30/B30*100</f>
        <v>8.69307304446302</v>
      </c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38.625" style="1" customWidth="1"/>
    <col min="2" max="4" width="15.625" style="1" customWidth="1"/>
    <col min="5" max="5" width="9.00390625" style="42" customWidth="1"/>
    <col min="6" max="6" width="17.625" style="42" customWidth="1"/>
    <col min="7" max="16384" width="9.00390625" style="42" customWidth="1"/>
  </cols>
  <sheetData>
    <row r="1" spans="1:4" ht="49.5" customHeight="1">
      <c r="A1" s="88" t="s">
        <v>77</v>
      </c>
      <c r="B1" s="88"/>
      <c r="C1" s="88"/>
      <c r="D1" s="88"/>
    </row>
    <row r="2" spans="1:4" ht="30" customHeight="1">
      <c r="A2" s="3"/>
      <c r="B2" s="3"/>
      <c r="C2" s="3"/>
      <c r="D2" s="5" t="s">
        <v>3</v>
      </c>
    </row>
    <row r="3" spans="1:4" s="39" customFormat="1" ht="55.5" customHeight="1">
      <c r="A3" s="8" t="s">
        <v>4</v>
      </c>
      <c r="B3" s="8" t="s">
        <v>40</v>
      </c>
      <c r="C3" s="8" t="s">
        <v>6</v>
      </c>
      <c r="D3" s="7" t="s">
        <v>88</v>
      </c>
    </row>
    <row r="4" spans="1:7" s="40" customFormat="1" ht="30" customHeight="1">
      <c r="A4" s="43" t="s">
        <v>41</v>
      </c>
      <c r="B4" s="24">
        <f>SUM(B5:B12)</f>
        <v>45209</v>
      </c>
      <c r="C4" s="10">
        <f>SUM(C5:C12)</f>
        <v>32503</v>
      </c>
      <c r="D4" s="45">
        <f>C4/B4*100</f>
        <v>71.89497666393859</v>
      </c>
      <c r="F4" s="86"/>
      <c r="G4" s="86"/>
    </row>
    <row r="5" spans="1:7" s="40" customFormat="1" ht="30" customHeight="1">
      <c r="A5" s="46" t="s">
        <v>42</v>
      </c>
      <c r="B5" s="72">
        <v>-1025</v>
      </c>
      <c r="C5" s="14">
        <v>9848</v>
      </c>
      <c r="D5" s="45">
        <f aca="true" t="shared" si="0" ref="D5:D21">C5/B5*100</f>
        <v>-960.780487804878</v>
      </c>
      <c r="F5" s="86"/>
      <c r="G5" s="86"/>
    </row>
    <row r="6" spans="1:7" s="40" customFormat="1" ht="30" customHeight="1">
      <c r="A6" s="46" t="s">
        <v>43</v>
      </c>
      <c r="B6" s="72">
        <v>-161</v>
      </c>
      <c r="C6" s="14">
        <v>874</v>
      </c>
      <c r="D6" s="45">
        <f t="shared" si="0"/>
        <v>-542.8571428571429</v>
      </c>
      <c r="F6" s="47"/>
      <c r="G6" s="47"/>
    </row>
    <row r="7" spans="1:6" s="40" customFormat="1" ht="30" customHeight="1">
      <c r="A7" s="46" t="s">
        <v>44</v>
      </c>
      <c r="B7" s="26">
        <v>12974</v>
      </c>
      <c r="C7" s="14">
        <v>8478</v>
      </c>
      <c r="D7" s="45">
        <f t="shared" si="0"/>
        <v>65.34607676892246</v>
      </c>
      <c r="F7" s="41"/>
    </row>
    <row r="8" spans="1:6" s="40" customFormat="1" ht="30" customHeight="1">
      <c r="A8" s="46" t="s">
        <v>45</v>
      </c>
      <c r="B8" s="26">
        <v>1067</v>
      </c>
      <c r="C8" s="14">
        <v>352</v>
      </c>
      <c r="D8" s="45">
        <f t="shared" si="0"/>
        <v>32.98969072164948</v>
      </c>
      <c r="F8" s="47"/>
    </row>
    <row r="9" spans="1:4" s="40" customFormat="1" ht="30" customHeight="1">
      <c r="A9" s="46" t="s">
        <v>46</v>
      </c>
      <c r="B9" s="26">
        <v>647</v>
      </c>
      <c r="C9" s="14">
        <v>524</v>
      </c>
      <c r="D9" s="45">
        <f t="shared" si="0"/>
        <v>80.98918083462134</v>
      </c>
    </row>
    <row r="10" spans="1:4" s="40" customFormat="1" ht="30" customHeight="1">
      <c r="A10" s="46" t="s">
        <v>47</v>
      </c>
      <c r="B10" s="26">
        <v>2745</v>
      </c>
      <c r="C10" s="14">
        <v>3054</v>
      </c>
      <c r="D10" s="45">
        <f t="shared" si="0"/>
        <v>111.2568306010929</v>
      </c>
    </row>
    <row r="11" spans="1:4" s="40" customFormat="1" ht="30" customHeight="1">
      <c r="A11" s="46" t="s">
        <v>48</v>
      </c>
      <c r="B11" s="26">
        <v>20144</v>
      </c>
      <c r="C11" s="14">
        <v>7073</v>
      </c>
      <c r="D11" s="45">
        <f t="shared" si="0"/>
        <v>35.11219221604448</v>
      </c>
    </row>
    <row r="12" spans="1:4" s="40" customFormat="1" ht="30" customHeight="1">
      <c r="A12" s="46" t="s">
        <v>49</v>
      </c>
      <c r="B12" s="26">
        <v>8818</v>
      </c>
      <c r="C12" s="14">
        <v>2300</v>
      </c>
      <c r="D12" s="45">
        <f t="shared" si="0"/>
        <v>26.08301202086641</v>
      </c>
    </row>
    <row r="13" spans="1:4" s="40" customFormat="1" ht="30" customHeight="1">
      <c r="A13" s="43" t="s">
        <v>50</v>
      </c>
      <c r="B13" s="24">
        <f>SUM(B14:B21)</f>
        <v>156589</v>
      </c>
      <c r="C13" s="15">
        <f>SUM(C14:C21)</f>
        <v>189083</v>
      </c>
      <c r="D13" s="45">
        <f t="shared" si="0"/>
        <v>120.75113833027862</v>
      </c>
    </row>
    <row r="14" spans="1:4" s="40" customFormat="1" ht="30" customHeight="1">
      <c r="A14" s="46" t="s">
        <v>51</v>
      </c>
      <c r="B14" s="26">
        <v>24410</v>
      </c>
      <c r="C14" s="14">
        <v>34256</v>
      </c>
      <c r="D14" s="45">
        <f t="shared" si="0"/>
        <v>140.3359278984023</v>
      </c>
    </row>
    <row r="15" spans="1:4" s="40" customFormat="1" ht="30" customHeight="1">
      <c r="A15" s="46" t="s">
        <v>52</v>
      </c>
      <c r="B15" s="71">
        <v>11054</v>
      </c>
      <c r="C15" s="16">
        <v>11925</v>
      </c>
      <c r="D15" s="45">
        <f t="shared" si="0"/>
        <v>107.87950063325493</v>
      </c>
    </row>
    <row r="16" spans="1:4" s="40" customFormat="1" ht="30" customHeight="1">
      <c r="A16" s="46" t="s">
        <v>53</v>
      </c>
      <c r="B16" s="71">
        <v>44390</v>
      </c>
      <c r="C16" s="14">
        <v>52868</v>
      </c>
      <c r="D16" s="45">
        <f t="shared" si="0"/>
        <v>119.09889614778105</v>
      </c>
    </row>
    <row r="17" spans="1:4" s="40" customFormat="1" ht="30" customHeight="1">
      <c r="A17" s="46" t="s">
        <v>54</v>
      </c>
      <c r="B17" s="71">
        <v>4270</v>
      </c>
      <c r="C17" s="14">
        <v>4622</v>
      </c>
      <c r="D17" s="45">
        <f t="shared" si="0"/>
        <v>108.24355971896955</v>
      </c>
    </row>
    <row r="18" spans="1:4" s="40" customFormat="1" ht="30" customHeight="1">
      <c r="A18" s="46" t="s">
        <v>55</v>
      </c>
      <c r="B18" s="71">
        <v>3728</v>
      </c>
      <c r="C18" s="14">
        <v>4249</v>
      </c>
      <c r="D18" s="45">
        <f t="shared" si="0"/>
        <v>113.97532188841201</v>
      </c>
    </row>
    <row r="19" spans="1:4" s="40" customFormat="1" ht="30" customHeight="1">
      <c r="A19" s="46" t="s">
        <v>56</v>
      </c>
      <c r="B19" s="26">
        <v>19495</v>
      </c>
      <c r="C19" s="14">
        <v>22548</v>
      </c>
      <c r="D19" s="45">
        <f t="shared" si="0"/>
        <v>115.66042575019236</v>
      </c>
    </row>
    <row r="20" spans="1:4" s="40" customFormat="1" ht="30" customHeight="1">
      <c r="A20" s="46" t="s">
        <v>57</v>
      </c>
      <c r="B20" s="26">
        <v>30077</v>
      </c>
      <c r="C20" s="14">
        <v>37150</v>
      </c>
      <c r="D20" s="45">
        <f t="shared" si="0"/>
        <v>123.51630814243441</v>
      </c>
    </row>
    <row r="21" spans="1:4" s="40" customFormat="1" ht="30" customHeight="1">
      <c r="A21" s="46" t="s">
        <v>58</v>
      </c>
      <c r="B21" s="26">
        <v>19165</v>
      </c>
      <c r="C21" s="14">
        <v>21465</v>
      </c>
      <c r="D21" s="45">
        <f t="shared" si="0"/>
        <v>112.001043569006</v>
      </c>
    </row>
    <row r="22" spans="1:4" s="41" customFormat="1" ht="15">
      <c r="A22" s="48"/>
      <c r="B22" s="48"/>
      <c r="C22" s="48"/>
      <c r="D22" s="48"/>
    </row>
    <row r="23" spans="1:4" s="41" customFormat="1" ht="15">
      <c r="A23" s="48"/>
      <c r="B23" s="48"/>
      <c r="C23" s="48"/>
      <c r="D23" s="48"/>
    </row>
    <row r="24" spans="1:4" s="41" customFormat="1" ht="15">
      <c r="A24" s="48"/>
      <c r="B24" s="48"/>
      <c r="C24" s="48"/>
      <c r="D24" s="48"/>
    </row>
    <row r="25" spans="1:4" s="41" customFormat="1" ht="15">
      <c r="A25" s="48"/>
      <c r="B25" s="48"/>
      <c r="C25" s="48"/>
      <c r="D25" s="48"/>
    </row>
    <row r="26" spans="1:4" s="41" customFormat="1" ht="15">
      <c r="A26" s="48"/>
      <c r="B26" s="48"/>
      <c r="C26" s="48"/>
      <c r="D26" s="48"/>
    </row>
    <row r="27" spans="1:4" s="41" customFormat="1" ht="15">
      <c r="A27" s="48"/>
      <c r="B27" s="48"/>
      <c r="C27" s="48"/>
      <c r="D27" s="48"/>
    </row>
    <row r="28" spans="1:4" s="41" customFormat="1" ht="15">
      <c r="A28" s="48"/>
      <c r="B28" s="48"/>
      <c r="C28" s="48"/>
      <c r="D28" s="48"/>
    </row>
    <row r="29" spans="1:4" s="41" customFormat="1" ht="15">
      <c r="A29" s="48"/>
      <c r="B29" s="48"/>
      <c r="C29" s="48"/>
      <c r="D29" s="48"/>
    </row>
    <row r="30" spans="1:4" s="41" customFormat="1" ht="15">
      <c r="A30" s="48"/>
      <c r="B30" s="48"/>
      <c r="C30" s="48"/>
      <c r="D30" s="48"/>
    </row>
    <row r="31" spans="1:4" s="41" customFormat="1" ht="15">
      <c r="A31" s="48"/>
      <c r="B31" s="48"/>
      <c r="C31" s="48"/>
      <c r="D31" s="48"/>
    </row>
    <row r="32" spans="1:4" s="41" customFormat="1" ht="15">
      <c r="A32" s="48"/>
      <c r="B32" s="48"/>
      <c r="C32" s="48"/>
      <c r="D32" s="48"/>
    </row>
    <row r="33" spans="1:4" s="41" customFormat="1" ht="15">
      <c r="A33" s="48"/>
      <c r="B33" s="48"/>
      <c r="C33" s="48"/>
      <c r="D33" s="48"/>
    </row>
    <row r="34" spans="1:4" s="41" customFormat="1" ht="15">
      <c r="A34" s="48"/>
      <c r="B34" s="48"/>
      <c r="C34" s="48"/>
      <c r="D34" s="48"/>
    </row>
    <row r="35" spans="1:4" s="41" customFormat="1" ht="15">
      <c r="A35" s="48"/>
      <c r="B35" s="48"/>
      <c r="C35" s="48"/>
      <c r="D35" s="48"/>
    </row>
    <row r="36" spans="1:4" s="41" customFormat="1" ht="15">
      <c r="A36" s="48"/>
      <c r="B36" s="48"/>
      <c r="C36" s="48"/>
      <c r="D36" s="48"/>
    </row>
    <row r="37" spans="1:4" s="41" customFormat="1" ht="15">
      <c r="A37" s="48"/>
      <c r="B37" s="48"/>
      <c r="C37" s="48"/>
      <c r="D37" s="48"/>
    </row>
    <row r="38" spans="1:4" s="41" customFormat="1" ht="15">
      <c r="A38" s="48"/>
      <c r="B38" s="48"/>
      <c r="C38" s="48"/>
      <c r="D38" s="48"/>
    </row>
    <row r="39" spans="1:4" s="41" customFormat="1" ht="15">
      <c r="A39" s="48"/>
      <c r="B39" s="48"/>
      <c r="C39" s="48"/>
      <c r="D39" s="48"/>
    </row>
    <row r="40" spans="1:4" s="41" customFormat="1" ht="15">
      <c r="A40" s="48"/>
      <c r="B40" s="48"/>
      <c r="C40" s="48"/>
      <c r="D40" s="48"/>
    </row>
    <row r="41" spans="1:4" s="41" customFormat="1" ht="15">
      <c r="A41" s="48"/>
      <c r="B41" s="48"/>
      <c r="C41" s="48"/>
      <c r="D41" s="48"/>
    </row>
    <row r="42" spans="1:4" s="41" customFormat="1" ht="15">
      <c r="A42" s="48"/>
      <c r="B42" s="48"/>
      <c r="C42" s="48"/>
      <c r="D42" s="48"/>
    </row>
    <row r="43" spans="1:4" s="41" customFormat="1" ht="15">
      <c r="A43" s="48"/>
      <c r="B43" s="48"/>
      <c r="C43" s="48"/>
      <c r="D43" s="48"/>
    </row>
    <row r="44" spans="1:4" s="41" customFormat="1" ht="15">
      <c r="A44" s="48"/>
      <c r="B44" s="48"/>
      <c r="C44" s="48"/>
      <c r="D44" s="48"/>
    </row>
    <row r="45" spans="1:4" s="41" customFormat="1" ht="15">
      <c r="A45" s="48"/>
      <c r="B45" s="48"/>
      <c r="C45" s="48"/>
      <c r="D45" s="48"/>
    </row>
    <row r="46" spans="1:4" s="41" customFormat="1" ht="15">
      <c r="A46" s="48"/>
      <c r="B46" s="48"/>
      <c r="C46" s="48"/>
      <c r="D46" s="48"/>
    </row>
    <row r="47" spans="1:4" s="41" customFormat="1" ht="15">
      <c r="A47" s="48"/>
      <c r="B47" s="48"/>
      <c r="C47" s="48"/>
      <c r="D47" s="48"/>
    </row>
    <row r="48" spans="1:4" s="41" customFormat="1" ht="15">
      <c r="A48" s="48"/>
      <c r="B48" s="48"/>
      <c r="C48" s="48"/>
      <c r="D48" s="48"/>
    </row>
    <row r="49" spans="1:4" s="41" customFormat="1" ht="15">
      <c r="A49" s="48"/>
      <c r="B49" s="48"/>
      <c r="C49" s="48"/>
      <c r="D49" s="48"/>
    </row>
    <row r="50" spans="1:4" s="41" customFormat="1" ht="15">
      <c r="A50" s="48"/>
      <c r="B50" s="48"/>
      <c r="C50" s="48"/>
      <c r="D50" s="48"/>
    </row>
    <row r="51" spans="1:4" s="41" customFormat="1" ht="15">
      <c r="A51" s="48"/>
      <c r="B51" s="48"/>
      <c r="C51" s="48"/>
      <c r="D51" s="48"/>
    </row>
    <row r="52" spans="1:4" s="41" customFormat="1" ht="15">
      <c r="A52" s="48"/>
      <c r="B52" s="48"/>
      <c r="C52" s="48"/>
      <c r="D52" s="48"/>
    </row>
    <row r="53" spans="1:4" s="41" customFormat="1" ht="15">
      <c r="A53" s="48"/>
      <c r="B53" s="48"/>
      <c r="C53" s="48"/>
      <c r="D53" s="48"/>
    </row>
    <row r="54" spans="1:4" s="41" customFormat="1" ht="15">
      <c r="A54" s="48"/>
      <c r="B54" s="48"/>
      <c r="C54" s="48"/>
      <c r="D54" s="48"/>
    </row>
    <row r="55" spans="1:4" s="41" customFormat="1" ht="15">
      <c r="A55" s="48"/>
      <c r="B55" s="48"/>
      <c r="C55" s="48"/>
      <c r="D55" s="48"/>
    </row>
    <row r="56" spans="1:4" s="41" customFormat="1" ht="15">
      <c r="A56" s="48"/>
      <c r="B56" s="48"/>
      <c r="C56" s="48"/>
      <c r="D56" s="48"/>
    </row>
    <row r="57" spans="1:4" s="41" customFormat="1" ht="15">
      <c r="A57" s="48"/>
      <c r="B57" s="48"/>
      <c r="C57" s="48"/>
      <c r="D57" s="48"/>
    </row>
    <row r="58" spans="1:4" s="41" customFormat="1" ht="15">
      <c r="A58" s="48"/>
      <c r="B58" s="48"/>
      <c r="C58" s="48"/>
      <c r="D58" s="48"/>
    </row>
    <row r="59" spans="1:4" s="41" customFormat="1" ht="15">
      <c r="A59" s="48"/>
      <c r="B59" s="48"/>
      <c r="C59" s="48"/>
      <c r="D59" s="48"/>
    </row>
    <row r="60" spans="1:4" s="41" customFormat="1" ht="15">
      <c r="A60" s="48"/>
      <c r="B60" s="48"/>
      <c r="C60" s="48"/>
      <c r="D60" s="48"/>
    </row>
    <row r="61" spans="1:4" s="41" customFormat="1" ht="15">
      <c r="A61" s="48"/>
      <c r="B61" s="48"/>
      <c r="C61" s="48"/>
      <c r="D61" s="48"/>
    </row>
    <row r="62" spans="1:4" s="41" customFormat="1" ht="15">
      <c r="A62" s="48"/>
      <c r="B62" s="48"/>
      <c r="C62" s="48"/>
      <c r="D62" s="48"/>
    </row>
    <row r="63" spans="1:4" s="41" customFormat="1" ht="15">
      <c r="A63" s="48"/>
      <c r="B63" s="48"/>
      <c r="C63" s="48"/>
      <c r="D63" s="48"/>
    </row>
    <row r="64" spans="1:4" s="41" customFormat="1" ht="15">
      <c r="A64" s="48"/>
      <c r="B64" s="48"/>
      <c r="C64" s="48"/>
      <c r="D64" s="48"/>
    </row>
    <row r="65" spans="1:4" s="41" customFormat="1" ht="15">
      <c r="A65" s="48"/>
      <c r="B65" s="48"/>
      <c r="C65" s="48"/>
      <c r="D65" s="48"/>
    </row>
    <row r="66" spans="1:4" s="41" customFormat="1" ht="15">
      <c r="A66" s="48"/>
      <c r="B66" s="48"/>
      <c r="C66" s="48"/>
      <c r="D66" s="48"/>
    </row>
    <row r="67" spans="1:4" s="41" customFormat="1" ht="15">
      <c r="A67" s="48"/>
      <c r="B67" s="48"/>
      <c r="C67" s="48"/>
      <c r="D67" s="48"/>
    </row>
    <row r="68" spans="1:4" s="41" customFormat="1" ht="15">
      <c r="A68" s="48"/>
      <c r="B68" s="48"/>
      <c r="C68" s="48"/>
      <c r="D68" s="48"/>
    </row>
    <row r="69" spans="1:4" s="41" customFormat="1" ht="15">
      <c r="A69" s="48"/>
      <c r="B69" s="48"/>
      <c r="C69" s="48"/>
      <c r="D69" s="48"/>
    </row>
    <row r="70" spans="1:4" s="41" customFormat="1" ht="15">
      <c r="A70" s="48"/>
      <c r="B70" s="48"/>
      <c r="C70" s="48"/>
      <c r="D70" s="48"/>
    </row>
    <row r="71" spans="1:4" s="41" customFormat="1" ht="15">
      <c r="A71" s="48"/>
      <c r="B71" s="48"/>
      <c r="C71" s="48"/>
      <c r="D71" s="48"/>
    </row>
    <row r="72" spans="1:4" s="41" customFormat="1" ht="15">
      <c r="A72" s="48"/>
      <c r="B72" s="48"/>
      <c r="C72" s="48"/>
      <c r="D72" s="48"/>
    </row>
    <row r="73" spans="1:4" s="41" customFormat="1" ht="15">
      <c r="A73" s="48"/>
      <c r="B73" s="48"/>
      <c r="C73" s="48"/>
      <c r="D73" s="48"/>
    </row>
    <row r="74" spans="1:4" s="41" customFormat="1" ht="15">
      <c r="A74" s="48"/>
      <c r="B74" s="48"/>
      <c r="C74" s="48"/>
      <c r="D74" s="48"/>
    </row>
    <row r="75" spans="1:4" s="41" customFormat="1" ht="15">
      <c r="A75" s="48"/>
      <c r="B75" s="48"/>
      <c r="C75" s="48"/>
      <c r="D75" s="48"/>
    </row>
    <row r="76" spans="1:4" s="41" customFormat="1" ht="15">
      <c r="A76" s="48"/>
      <c r="B76" s="48"/>
      <c r="C76" s="48"/>
      <c r="D76" s="48"/>
    </row>
    <row r="77" spans="1:4" s="41" customFormat="1" ht="15">
      <c r="A77" s="48"/>
      <c r="B77" s="48"/>
      <c r="C77" s="48"/>
      <c r="D77" s="48"/>
    </row>
    <row r="78" spans="1:4" s="41" customFormat="1" ht="15">
      <c r="A78" s="48"/>
      <c r="B78" s="48"/>
      <c r="C78" s="48"/>
      <c r="D78" s="48"/>
    </row>
    <row r="79" spans="1:4" s="41" customFormat="1" ht="15">
      <c r="A79" s="48"/>
      <c r="B79" s="48"/>
      <c r="C79" s="48"/>
      <c r="D79" s="48"/>
    </row>
    <row r="80" spans="1:4" s="41" customFormat="1" ht="15">
      <c r="A80" s="48"/>
      <c r="B80" s="48"/>
      <c r="C80" s="48"/>
      <c r="D80" s="48"/>
    </row>
    <row r="81" spans="1:4" s="41" customFormat="1" ht="15">
      <c r="A81" s="48"/>
      <c r="B81" s="48"/>
      <c r="C81" s="48"/>
      <c r="D81" s="48"/>
    </row>
    <row r="82" spans="1:4" s="41" customFormat="1" ht="15">
      <c r="A82" s="48"/>
      <c r="B82" s="48"/>
      <c r="C82" s="48"/>
      <c r="D82" s="48"/>
    </row>
    <row r="83" spans="1:4" s="41" customFormat="1" ht="15">
      <c r="A83" s="48"/>
      <c r="B83" s="48"/>
      <c r="C83" s="48"/>
      <c r="D83" s="48"/>
    </row>
    <row r="84" spans="1:4" s="41" customFormat="1" ht="15">
      <c r="A84" s="48"/>
      <c r="B84" s="48"/>
      <c r="C84" s="48"/>
      <c r="D84" s="48"/>
    </row>
    <row r="85" spans="1:4" s="41" customFormat="1" ht="15">
      <c r="A85" s="48"/>
      <c r="B85" s="48"/>
      <c r="C85" s="48"/>
      <c r="D85" s="48"/>
    </row>
    <row r="86" spans="1:4" s="41" customFormat="1" ht="15">
      <c r="A86" s="48"/>
      <c r="B86" s="48"/>
      <c r="C86" s="48"/>
      <c r="D86" s="48"/>
    </row>
    <row r="87" spans="1:4" s="41" customFormat="1" ht="15">
      <c r="A87" s="48"/>
      <c r="B87" s="48"/>
      <c r="C87" s="48"/>
      <c r="D87" s="48"/>
    </row>
    <row r="88" spans="1:4" s="41" customFormat="1" ht="15">
      <c r="A88" s="48"/>
      <c r="B88" s="48"/>
      <c r="C88" s="48"/>
      <c r="D88" s="48"/>
    </row>
    <row r="89" spans="1:4" s="41" customFormat="1" ht="15">
      <c r="A89" s="48"/>
      <c r="B89" s="48"/>
      <c r="C89" s="48"/>
      <c r="D89" s="48"/>
    </row>
    <row r="90" spans="1:4" s="41" customFormat="1" ht="15">
      <c r="A90" s="48"/>
      <c r="B90" s="48"/>
      <c r="C90" s="48"/>
      <c r="D90" s="48"/>
    </row>
    <row r="91" spans="1:4" s="41" customFormat="1" ht="15">
      <c r="A91" s="48"/>
      <c r="B91" s="48"/>
      <c r="C91" s="48"/>
      <c r="D91" s="48"/>
    </row>
    <row r="92" spans="1:4" s="41" customFormat="1" ht="15">
      <c r="A92" s="48"/>
      <c r="B92" s="48"/>
      <c r="C92" s="48"/>
      <c r="D92" s="48"/>
    </row>
    <row r="93" spans="1:4" s="41" customFormat="1" ht="15">
      <c r="A93" s="48"/>
      <c r="B93" s="48"/>
      <c r="C93" s="48"/>
      <c r="D93" s="48"/>
    </row>
    <row r="94" spans="1:4" s="41" customFormat="1" ht="15">
      <c r="A94" s="48"/>
      <c r="B94" s="48"/>
      <c r="C94" s="48"/>
      <c r="D94" s="48"/>
    </row>
    <row r="95" spans="1:4" s="41" customFormat="1" ht="15">
      <c r="A95" s="48"/>
      <c r="B95" s="48"/>
      <c r="C95" s="48"/>
      <c r="D95" s="48"/>
    </row>
    <row r="96" spans="1:4" s="41" customFormat="1" ht="15">
      <c r="A96" s="48"/>
      <c r="B96" s="48"/>
      <c r="C96" s="48"/>
      <c r="D96" s="48"/>
    </row>
    <row r="97" spans="1:4" s="41" customFormat="1" ht="15">
      <c r="A97" s="48"/>
      <c r="B97" s="48"/>
      <c r="C97" s="48"/>
      <c r="D97" s="48"/>
    </row>
    <row r="98" spans="1:4" s="41" customFormat="1" ht="15">
      <c r="A98" s="48"/>
      <c r="B98" s="48"/>
      <c r="C98" s="48"/>
      <c r="D98" s="48"/>
    </row>
    <row r="99" spans="1:4" s="41" customFormat="1" ht="15">
      <c r="A99" s="48"/>
      <c r="B99" s="48"/>
      <c r="C99" s="48"/>
      <c r="D99" s="48"/>
    </row>
    <row r="100" spans="1:4" s="41" customFormat="1" ht="15">
      <c r="A100" s="48"/>
      <c r="B100" s="48"/>
      <c r="C100" s="48"/>
      <c r="D100" s="48"/>
    </row>
    <row r="101" spans="1:4" s="41" customFormat="1" ht="15">
      <c r="A101" s="48"/>
      <c r="B101" s="48"/>
      <c r="C101" s="48"/>
      <c r="D101" s="48"/>
    </row>
    <row r="102" spans="1:4" s="41" customFormat="1" ht="15">
      <c r="A102" s="48"/>
      <c r="B102" s="48"/>
      <c r="C102" s="48"/>
      <c r="D102" s="48"/>
    </row>
    <row r="103" spans="1:4" s="41" customFormat="1" ht="15">
      <c r="A103" s="48"/>
      <c r="B103" s="48"/>
      <c r="C103" s="48"/>
      <c r="D103" s="48"/>
    </row>
    <row r="104" spans="1:4" s="41" customFormat="1" ht="15">
      <c r="A104" s="48"/>
      <c r="B104" s="48"/>
      <c r="C104" s="48"/>
      <c r="D104" s="48"/>
    </row>
    <row r="105" spans="1:4" s="41" customFormat="1" ht="15">
      <c r="A105" s="48"/>
      <c r="B105" s="48"/>
      <c r="C105" s="48"/>
      <c r="D105" s="48"/>
    </row>
    <row r="106" spans="1:4" s="41" customFormat="1" ht="15">
      <c r="A106" s="48"/>
      <c r="B106" s="48"/>
      <c r="C106" s="48"/>
      <c r="D106" s="48"/>
    </row>
    <row r="107" spans="1:4" s="41" customFormat="1" ht="15">
      <c r="A107" s="48"/>
      <c r="B107" s="48"/>
      <c r="C107" s="48"/>
      <c r="D107" s="48"/>
    </row>
    <row r="108" spans="1:4" s="41" customFormat="1" ht="15">
      <c r="A108" s="48"/>
      <c r="B108" s="48"/>
      <c r="C108" s="48"/>
      <c r="D108" s="48"/>
    </row>
    <row r="109" spans="1:4" s="41" customFormat="1" ht="15">
      <c r="A109" s="48"/>
      <c r="B109" s="48"/>
      <c r="C109" s="48"/>
      <c r="D109" s="48"/>
    </row>
    <row r="110" spans="1:4" s="41" customFormat="1" ht="15">
      <c r="A110" s="48"/>
      <c r="B110" s="48"/>
      <c r="C110" s="48"/>
      <c r="D110" s="48"/>
    </row>
    <row r="111" spans="1:4" s="41" customFormat="1" ht="15">
      <c r="A111" s="48"/>
      <c r="B111" s="48"/>
      <c r="C111" s="48"/>
      <c r="D111" s="48"/>
    </row>
    <row r="112" spans="1:4" s="41" customFormat="1" ht="15">
      <c r="A112" s="48"/>
      <c r="B112" s="48"/>
      <c r="C112" s="48"/>
      <c r="D112" s="48"/>
    </row>
    <row r="113" spans="1:4" s="41" customFormat="1" ht="15">
      <c r="A113" s="48"/>
      <c r="B113" s="48"/>
      <c r="C113" s="48"/>
      <c r="D113" s="48"/>
    </row>
    <row r="114" spans="1:4" s="41" customFormat="1" ht="15">
      <c r="A114" s="48"/>
      <c r="B114" s="48"/>
      <c r="C114" s="48"/>
      <c r="D114" s="48"/>
    </row>
    <row r="115" spans="1:4" s="41" customFormat="1" ht="15">
      <c r="A115" s="48"/>
      <c r="B115" s="48"/>
      <c r="C115" s="48"/>
      <c r="D115" s="48"/>
    </row>
    <row r="116" spans="1:4" s="41" customFormat="1" ht="15">
      <c r="A116" s="48"/>
      <c r="B116" s="48"/>
      <c r="C116" s="48"/>
      <c r="D116" s="48"/>
    </row>
    <row r="117" spans="1:4" s="41" customFormat="1" ht="15">
      <c r="A117" s="48"/>
      <c r="B117" s="48"/>
      <c r="C117" s="48"/>
      <c r="D117" s="48"/>
    </row>
    <row r="118" spans="1:4" s="41" customFormat="1" ht="15">
      <c r="A118" s="48"/>
      <c r="B118" s="48"/>
      <c r="C118" s="48"/>
      <c r="D118" s="48"/>
    </row>
    <row r="119" spans="1:4" s="41" customFormat="1" ht="15">
      <c r="A119" s="48"/>
      <c r="B119" s="48"/>
      <c r="C119" s="48"/>
      <c r="D119" s="48"/>
    </row>
    <row r="120" spans="1:4" s="41" customFormat="1" ht="15">
      <c r="A120" s="48"/>
      <c r="B120" s="48"/>
      <c r="C120" s="48"/>
      <c r="D120" s="48"/>
    </row>
    <row r="121" spans="1:4" s="41" customFormat="1" ht="15">
      <c r="A121" s="48"/>
      <c r="B121" s="48"/>
      <c r="C121" s="48"/>
      <c r="D121" s="48"/>
    </row>
    <row r="122" spans="1:4" s="41" customFormat="1" ht="15">
      <c r="A122" s="48"/>
      <c r="B122" s="48"/>
      <c r="C122" s="48"/>
      <c r="D122" s="48"/>
    </row>
    <row r="123" spans="1:4" s="41" customFormat="1" ht="15">
      <c r="A123" s="48"/>
      <c r="B123" s="48"/>
      <c r="C123" s="48"/>
      <c r="D123" s="48"/>
    </row>
    <row r="124" spans="1:4" s="41" customFormat="1" ht="15">
      <c r="A124" s="48"/>
      <c r="B124" s="48"/>
      <c r="C124" s="48"/>
      <c r="D124" s="48"/>
    </row>
    <row r="125" spans="1:4" s="41" customFormat="1" ht="15">
      <c r="A125" s="48"/>
      <c r="B125" s="48"/>
      <c r="C125" s="48"/>
      <c r="D125" s="48"/>
    </row>
    <row r="126" spans="1:4" s="41" customFormat="1" ht="15">
      <c r="A126" s="48"/>
      <c r="B126" s="48"/>
      <c r="C126" s="48"/>
      <c r="D126" s="48"/>
    </row>
    <row r="127" spans="1:4" s="41" customFormat="1" ht="15">
      <c r="A127" s="48"/>
      <c r="B127" s="48"/>
      <c r="C127" s="48"/>
      <c r="D127" s="48"/>
    </row>
    <row r="128" spans="1:4" s="41" customFormat="1" ht="15">
      <c r="A128" s="48"/>
      <c r="B128" s="48"/>
      <c r="C128" s="48"/>
      <c r="D128" s="48"/>
    </row>
    <row r="129" spans="1:4" s="41" customFormat="1" ht="15">
      <c r="A129" s="48"/>
      <c r="B129" s="48"/>
      <c r="C129" s="48"/>
      <c r="D129" s="48"/>
    </row>
    <row r="130" spans="1:4" s="41" customFormat="1" ht="15">
      <c r="A130" s="48"/>
      <c r="B130" s="48"/>
      <c r="C130" s="48"/>
      <c r="D130" s="48"/>
    </row>
    <row r="131" spans="1:4" s="41" customFormat="1" ht="15">
      <c r="A131" s="48"/>
      <c r="B131" s="48"/>
      <c r="C131" s="48"/>
      <c r="D131" s="48"/>
    </row>
    <row r="132" spans="1:4" s="41" customFormat="1" ht="15">
      <c r="A132" s="48"/>
      <c r="B132" s="48"/>
      <c r="C132" s="48"/>
      <c r="D132" s="48"/>
    </row>
    <row r="133" spans="1:4" s="41" customFormat="1" ht="15">
      <c r="A133" s="48"/>
      <c r="B133" s="48"/>
      <c r="C133" s="48"/>
      <c r="D133" s="48"/>
    </row>
    <row r="134" spans="1:4" s="41" customFormat="1" ht="15">
      <c r="A134" s="48"/>
      <c r="B134" s="48"/>
      <c r="C134" s="48"/>
      <c r="D134" s="48"/>
    </row>
    <row r="135" spans="1:4" s="41" customFormat="1" ht="15">
      <c r="A135" s="48"/>
      <c r="B135" s="48"/>
      <c r="C135" s="48"/>
      <c r="D135" s="48"/>
    </row>
    <row r="136" spans="1:4" s="41" customFormat="1" ht="15">
      <c r="A136" s="48"/>
      <c r="B136" s="48"/>
      <c r="C136" s="48"/>
      <c r="D136" s="48"/>
    </row>
    <row r="137" spans="1:4" s="41" customFormat="1" ht="15">
      <c r="A137" s="48"/>
      <c r="B137" s="48"/>
      <c r="C137" s="48"/>
      <c r="D137" s="48"/>
    </row>
    <row r="138" spans="1:4" s="41" customFormat="1" ht="15">
      <c r="A138" s="48"/>
      <c r="B138" s="48"/>
      <c r="C138" s="48"/>
      <c r="D138" s="48"/>
    </row>
    <row r="139" spans="1:4" s="41" customFormat="1" ht="15">
      <c r="A139" s="48"/>
      <c r="B139" s="48"/>
      <c r="C139" s="48"/>
      <c r="D139" s="48"/>
    </row>
    <row r="140" spans="1:4" s="41" customFormat="1" ht="15">
      <c r="A140" s="48"/>
      <c r="B140" s="48"/>
      <c r="C140" s="48"/>
      <c r="D140" s="48"/>
    </row>
    <row r="141" spans="1:4" s="41" customFormat="1" ht="15">
      <c r="A141" s="48"/>
      <c r="B141" s="48"/>
      <c r="C141" s="48"/>
      <c r="D141" s="48"/>
    </row>
    <row r="142" spans="1:4" s="41" customFormat="1" ht="15">
      <c r="A142" s="48"/>
      <c r="B142" s="48"/>
      <c r="C142" s="48"/>
      <c r="D142" s="48"/>
    </row>
    <row r="143" spans="1:4" s="41" customFormat="1" ht="15">
      <c r="A143" s="48"/>
      <c r="B143" s="48"/>
      <c r="C143" s="48"/>
      <c r="D143" s="48"/>
    </row>
    <row r="144" spans="1:4" s="41" customFormat="1" ht="15">
      <c r="A144" s="48"/>
      <c r="B144" s="48"/>
      <c r="C144" s="48"/>
      <c r="D144" s="48"/>
    </row>
    <row r="145" spans="1:4" s="41" customFormat="1" ht="15">
      <c r="A145" s="48"/>
      <c r="B145" s="48"/>
      <c r="C145" s="48"/>
      <c r="D145" s="48"/>
    </row>
    <row r="146" spans="1:4" s="41" customFormat="1" ht="15">
      <c r="A146" s="48"/>
      <c r="B146" s="48"/>
      <c r="C146" s="48"/>
      <c r="D146" s="48"/>
    </row>
    <row r="147" spans="1:4" s="41" customFormat="1" ht="15">
      <c r="A147" s="48"/>
      <c r="B147" s="48"/>
      <c r="C147" s="48"/>
      <c r="D147" s="48"/>
    </row>
    <row r="148" spans="1:4" s="41" customFormat="1" ht="15">
      <c r="A148" s="48"/>
      <c r="B148" s="48"/>
      <c r="C148" s="48"/>
      <c r="D148" s="48"/>
    </row>
    <row r="149" spans="1:4" s="41" customFormat="1" ht="15">
      <c r="A149" s="48"/>
      <c r="B149" s="48"/>
      <c r="C149" s="48"/>
      <c r="D149" s="48"/>
    </row>
    <row r="150" spans="1:4" s="41" customFormat="1" ht="15">
      <c r="A150" s="48"/>
      <c r="B150" s="48"/>
      <c r="C150" s="48"/>
      <c r="D150" s="48"/>
    </row>
    <row r="151" spans="1:4" s="41" customFormat="1" ht="15">
      <c r="A151" s="48"/>
      <c r="B151" s="48"/>
      <c r="C151" s="48"/>
      <c r="D151" s="48"/>
    </row>
    <row r="152" spans="1:4" s="41" customFormat="1" ht="15">
      <c r="A152" s="48"/>
      <c r="B152" s="48"/>
      <c r="C152" s="48"/>
      <c r="D152" s="48"/>
    </row>
    <row r="153" spans="1:4" s="41" customFormat="1" ht="15">
      <c r="A153" s="48"/>
      <c r="B153" s="48"/>
      <c r="C153" s="48"/>
      <c r="D153" s="48"/>
    </row>
    <row r="154" spans="1:4" s="41" customFormat="1" ht="15">
      <c r="A154" s="48"/>
      <c r="B154" s="48"/>
      <c r="C154" s="48"/>
      <c r="D154" s="48"/>
    </row>
    <row r="155" spans="1:4" s="41" customFormat="1" ht="15">
      <c r="A155" s="48"/>
      <c r="B155" s="48"/>
      <c r="C155" s="48"/>
      <c r="D155" s="48"/>
    </row>
    <row r="156" spans="1:4" s="41" customFormat="1" ht="15">
      <c r="A156" s="48"/>
      <c r="B156" s="48"/>
      <c r="C156" s="48"/>
      <c r="D156" s="48"/>
    </row>
    <row r="157" spans="1:4" s="41" customFormat="1" ht="15">
      <c r="A157" s="48"/>
      <c r="B157" s="48"/>
      <c r="C157" s="48"/>
      <c r="D157" s="48"/>
    </row>
    <row r="158" spans="1:4" s="41" customFormat="1" ht="15">
      <c r="A158" s="48"/>
      <c r="B158" s="48"/>
      <c r="C158" s="48"/>
      <c r="D158" s="48"/>
    </row>
    <row r="159" spans="1:4" s="41" customFormat="1" ht="15">
      <c r="A159" s="48"/>
      <c r="B159" s="48"/>
      <c r="C159" s="48"/>
      <c r="D159" s="48"/>
    </row>
    <row r="160" spans="1:4" s="41" customFormat="1" ht="15">
      <c r="A160" s="48"/>
      <c r="B160" s="48"/>
      <c r="C160" s="48"/>
      <c r="D160" s="48"/>
    </row>
    <row r="161" spans="1:4" s="41" customFormat="1" ht="15">
      <c r="A161" s="48"/>
      <c r="B161" s="48"/>
      <c r="C161" s="48"/>
      <c r="D161" s="48"/>
    </row>
    <row r="162" spans="1:4" s="41" customFormat="1" ht="15">
      <c r="A162" s="48"/>
      <c r="B162" s="48"/>
      <c r="C162" s="48"/>
      <c r="D162" s="48"/>
    </row>
    <row r="163" spans="1:4" s="41" customFormat="1" ht="15">
      <c r="A163" s="48"/>
      <c r="B163" s="48"/>
      <c r="C163" s="48"/>
      <c r="D163" s="48"/>
    </row>
    <row r="164" spans="1:4" s="41" customFormat="1" ht="15">
      <c r="A164" s="48"/>
      <c r="B164" s="48"/>
      <c r="C164" s="48"/>
      <c r="D164" s="48"/>
    </row>
    <row r="165" spans="1:4" s="41" customFormat="1" ht="15">
      <c r="A165" s="48"/>
      <c r="B165" s="48"/>
      <c r="C165" s="48"/>
      <c r="D165" s="48"/>
    </row>
    <row r="166" spans="1:4" s="41" customFormat="1" ht="15">
      <c r="A166" s="48"/>
      <c r="B166" s="48"/>
      <c r="C166" s="48"/>
      <c r="D166" s="48"/>
    </row>
    <row r="167" spans="1:4" s="41" customFormat="1" ht="15">
      <c r="A167" s="48"/>
      <c r="B167" s="48"/>
      <c r="C167" s="48"/>
      <c r="D167" s="48"/>
    </row>
    <row r="168" spans="1:4" s="41" customFormat="1" ht="15">
      <c r="A168" s="48"/>
      <c r="B168" s="48"/>
      <c r="C168" s="48"/>
      <c r="D168" s="48"/>
    </row>
    <row r="169" spans="1:4" s="41" customFormat="1" ht="15">
      <c r="A169" s="48"/>
      <c r="B169" s="48"/>
      <c r="C169" s="48"/>
      <c r="D169" s="48"/>
    </row>
    <row r="170" spans="1:4" s="41" customFormat="1" ht="15">
      <c r="A170" s="48"/>
      <c r="B170" s="48"/>
      <c r="C170" s="48"/>
      <c r="D170" s="48"/>
    </row>
    <row r="171" spans="1:4" s="41" customFormat="1" ht="15">
      <c r="A171" s="48"/>
      <c r="B171" s="48"/>
      <c r="C171" s="48"/>
      <c r="D171" s="48"/>
    </row>
    <row r="172" spans="1:4" s="41" customFormat="1" ht="15">
      <c r="A172" s="48"/>
      <c r="B172" s="48"/>
      <c r="C172" s="48"/>
      <c r="D172" s="48"/>
    </row>
    <row r="173" spans="1:4" s="41" customFormat="1" ht="15">
      <c r="A173" s="48"/>
      <c r="B173" s="48"/>
      <c r="C173" s="48"/>
      <c r="D173" s="48"/>
    </row>
    <row r="174" spans="1:4" s="41" customFormat="1" ht="15">
      <c r="A174" s="48"/>
      <c r="B174" s="48"/>
      <c r="C174" s="48"/>
      <c r="D174" s="48"/>
    </row>
    <row r="175" spans="1:4" s="41" customFormat="1" ht="15">
      <c r="A175" s="48"/>
      <c r="B175" s="48"/>
      <c r="C175" s="48"/>
      <c r="D175" s="48"/>
    </row>
    <row r="176" spans="1:4" s="41" customFormat="1" ht="15">
      <c r="A176" s="48"/>
      <c r="B176" s="48"/>
      <c r="C176" s="48"/>
      <c r="D176" s="48"/>
    </row>
    <row r="177" spans="1:4" s="41" customFormat="1" ht="15">
      <c r="A177" s="48"/>
      <c r="B177" s="48"/>
      <c r="C177" s="48"/>
      <c r="D177" s="48"/>
    </row>
    <row r="178" spans="1:4" s="41" customFormat="1" ht="15">
      <c r="A178" s="48"/>
      <c r="B178" s="48"/>
      <c r="C178" s="48"/>
      <c r="D178" s="48"/>
    </row>
    <row r="179" spans="1:4" s="41" customFormat="1" ht="15">
      <c r="A179" s="48"/>
      <c r="B179" s="48"/>
      <c r="C179" s="48"/>
      <c r="D179" s="48"/>
    </row>
    <row r="180" spans="1:4" s="41" customFormat="1" ht="15">
      <c r="A180" s="48"/>
      <c r="B180" s="48"/>
      <c r="C180" s="48"/>
      <c r="D180" s="48"/>
    </row>
    <row r="181" spans="1:4" s="41" customFormat="1" ht="15">
      <c r="A181" s="48"/>
      <c r="B181" s="48"/>
      <c r="C181" s="48"/>
      <c r="D181" s="48"/>
    </row>
    <row r="182" spans="1:4" s="41" customFormat="1" ht="15">
      <c r="A182" s="48"/>
      <c r="B182" s="48"/>
      <c r="C182" s="48"/>
      <c r="D182" s="48"/>
    </row>
    <row r="183" spans="1:4" s="41" customFormat="1" ht="15">
      <c r="A183" s="48"/>
      <c r="B183" s="48"/>
      <c r="C183" s="48"/>
      <c r="D183" s="48"/>
    </row>
    <row r="184" spans="1:4" s="41" customFormat="1" ht="15">
      <c r="A184" s="48"/>
      <c r="B184" s="48"/>
      <c r="C184" s="48"/>
      <c r="D184" s="48"/>
    </row>
    <row r="185" spans="1:4" s="41" customFormat="1" ht="15">
      <c r="A185" s="48"/>
      <c r="B185" s="48"/>
      <c r="C185" s="48"/>
      <c r="D185" s="48"/>
    </row>
    <row r="186" spans="1:4" s="41" customFormat="1" ht="15">
      <c r="A186" s="48"/>
      <c r="B186" s="48"/>
      <c r="C186" s="48"/>
      <c r="D186" s="48"/>
    </row>
    <row r="187" spans="1:4" s="41" customFormat="1" ht="15">
      <c r="A187" s="48"/>
      <c r="B187" s="48"/>
      <c r="C187" s="48"/>
      <c r="D187" s="48"/>
    </row>
    <row r="188" spans="1:4" s="41" customFormat="1" ht="15">
      <c r="A188" s="48"/>
      <c r="B188" s="48"/>
      <c r="C188" s="48"/>
      <c r="D188" s="48"/>
    </row>
    <row r="189" spans="1:4" s="41" customFormat="1" ht="15">
      <c r="A189" s="48"/>
      <c r="B189" s="48"/>
      <c r="C189" s="48"/>
      <c r="D189" s="48"/>
    </row>
  </sheetData>
  <sheetProtection/>
  <mergeCells count="1"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E47" sqref="E47"/>
    </sheetView>
  </sheetViews>
  <sheetFormatPr defaultColWidth="9.00390625" defaultRowHeight="14.25"/>
  <cols>
    <col min="1" max="1" width="33.875" style="42" bestFit="1" customWidth="1"/>
    <col min="2" max="2" width="18.625" style="42" customWidth="1"/>
    <col min="3" max="3" width="19.375" style="42" customWidth="1"/>
    <col min="4" max="4" width="14.125" style="42" customWidth="1"/>
    <col min="5" max="16384" width="9.00390625" style="42" customWidth="1"/>
  </cols>
  <sheetData>
    <row r="1" spans="1:4" ht="49.5" customHeight="1">
      <c r="A1" s="88" t="s">
        <v>78</v>
      </c>
      <c r="B1" s="88"/>
      <c r="C1" s="88"/>
      <c r="D1" s="88"/>
    </row>
    <row r="2" spans="1:4" ht="22.5" customHeight="1">
      <c r="A2" s="33"/>
      <c r="B2" s="33"/>
      <c r="C2" s="33"/>
      <c r="D2" s="5" t="s">
        <v>3</v>
      </c>
    </row>
    <row r="3" spans="1:4" ht="49.5" customHeight="1">
      <c r="A3" s="6" t="s">
        <v>4</v>
      </c>
      <c r="B3" s="8" t="s">
        <v>5</v>
      </c>
      <c r="C3" s="8" t="s">
        <v>6</v>
      </c>
      <c r="D3" s="8" t="s">
        <v>7</v>
      </c>
    </row>
    <row r="4" spans="1:4" ht="15" customHeight="1">
      <c r="A4" s="34" t="s">
        <v>8</v>
      </c>
      <c r="B4" s="35">
        <f>SUM(B9+B13+B17+B21+B25+B29+B34+B39)</f>
        <v>123376</v>
      </c>
      <c r="C4" s="35">
        <f>SUM(C9+C13+C17+C21+C25+C29+C34+C39)</f>
        <v>163588</v>
      </c>
      <c r="D4" s="85">
        <f>C4/B4*100</f>
        <v>132.5930488911944</v>
      </c>
    </row>
    <row r="5" spans="1:4" ht="15" customHeight="1">
      <c r="A5" s="36" t="s">
        <v>9</v>
      </c>
      <c r="B5" s="58">
        <f>B10+B14+B18+B22+B26+B30+B34+B39</f>
        <v>85705</v>
      </c>
      <c r="C5" s="37">
        <f>C10+C14+C18+C22+C26+C30+C35+C40</f>
        <v>33907</v>
      </c>
      <c r="D5" s="85">
        <f aca="true" t="shared" si="0" ref="D5:D23">C5/B5*100</f>
        <v>39.56245259903156</v>
      </c>
    </row>
    <row r="6" spans="1:4" ht="15" customHeight="1">
      <c r="A6" s="36" t="s">
        <v>10</v>
      </c>
      <c r="B6" s="58">
        <f>B11+B15+B19+B23+B27+B31+B35+B40</f>
        <v>15995</v>
      </c>
      <c r="C6" s="37">
        <f>C11+C15+C19+C23+C27+C31+C36+C41</f>
        <v>891</v>
      </c>
      <c r="D6" s="85">
        <f t="shared" si="0"/>
        <v>5.5704907783682405</v>
      </c>
    </row>
    <row r="7" spans="1:4" ht="15" customHeight="1">
      <c r="A7" s="36" t="s">
        <v>11</v>
      </c>
      <c r="B7" s="58">
        <f>+B32+B36+B41</f>
        <v>342</v>
      </c>
      <c r="C7" s="37">
        <f>C32+C37+C42</f>
        <v>2881</v>
      </c>
      <c r="D7" s="85">
        <f t="shared" si="0"/>
        <v>842.3976608187135</v>
      </c>
    </row>
    <row r="8" spans="1:4" ht="15" customHeight="1">
      <c r="A8" s="36" t="s">
        <v>12</v>
      </c>
      <c r="B8" s="58">
        <f>B12+B16+B20+B24+B28+B37+B42</f>
        <v>77989</v>
      </c>
      <c r="C8" s="37">
        <f>C12+C16+C20+C24+C28+C38+C43+C33</f>
        <v>125909</v>
      </c>
      <c r="D8" s="85">
        <f t="shared" si="0"/>
        <v>161.44456269473898</v>
      </c>
    </row>
    <row r="9" spans="1:4" ht="15" customHeight="1">
      <c r="A9" s="36" t="s">
        <v>13</v>
      </c>
      <c r="B9" s="58">
        <f>SUM(B10:B12)</f>
        <v>20773</v>
      </c>
      <c r="C9" s="77">
        <f>SUM(C10:C12)</f>
        <v>54766</v>
      </c>
      <c r="D9" s="85">
        <f t="shared" si="0"/>
        <v>263.6403023155057</v>
      </c>
    </row>
    <row r="10" spans="1:4" ht="15" customHeight="1">
      <c r="A10" s="36" t="s">
        <v>9</v>
      </c>
      <c r="B10" s="58">
        <v>5365</v>
      </c>
      <c r="C10" s="77">
        <v>5443</v>
      </c>
      <c r="D10" s="85">
        <f t="shared" si="0"/>
        <v>101.4538676607642</v>
      </c>
    </row>
    <row r="11" spans="1:4" ht="15" customHeight="1">
      <c r="A11" s="36" t="s">
        <v>10</v>
      </c>
      <c r="B11" s="58">
        <v>171</v>
      </c>
      <c r="C11" s="77">
        <v>200</v>
      </c>
      <c r="D11" s="85">
        <f t="shared" si="0"/>
        <v>116.95906432748538</v>
      </c>
    </row>
    <row r="12" spans="1:4" ht="15" customHeight="1">
      <c r="A12" s="36" t="s">
        <v>12</v>
      </c>
      <c r="B12" s="58">
        <v>15237</v>
      </c>
      <c r="C12" s="77">
        <v>49123</v>
      </c>
      <c r="D12" s="85">
        <f t="shared" si="0"/>
        <v>322.39285948677565</v>
      </c>
    </row>
    <row r="13" spans="1:4" ht="15" customHeight="1">
      <c r="A13" s="36" t="s">
        <v>14</v>
      </c>
      <c r="B13" s="58">
        <f>SUM(B14:B16)</f>
        <v>2746</v>
      </c>
      <c r="C13" s="77">
        <f>SUM(C14:C16)</f>
        <v>2533</v>
      </c>
      <c r="D13" s="85">
        <f t="shared" si="0"/>
        <v>92.24326292789512</v>
      </c>
    </row>
    <row r="14" spans="1:4" ht="15" customHeight="1">
      <c r="A14" s="36" t="s">
        <v>9</v>
      </c>
      <c r="B14" s="58">
        <v>579</v>
      </c>
      <c r="C14" s="77">
        <v>533</v>
      </c>
      <c r="D14" s="85">
        <f t="shared" si="0"/>
        <v>92.05526770293609</v>
      </c>
    </row>
    <row r="15" spans="1:4" ht="15" customHeight="1">
      <c r="A15" s="36" t="s">
        <v>10</v>
      </c>
      <c r="B15" s="58">
        <v>103</v>
      </c>
      <c r="C15" s="77">
        <v>104</v>
      </c>
      <c r="D15" s="85">
        <f t="shared" si="0"/>
        <v>100.97087378640776</v>
      </c>
    </row>
    <row r="16" spans="1:4" ht="15" customHeight="1">
      <c r="A16" s="36" t="s">
        <v>12</v>
      </c>
      <c r="B16" s="58">
        <v>2064</v>
      </c>
      <c r="C16" s="77">
        <v>1896</v>
      </c>
      <c r="D16" s="85">
        <f t="shared" si="0"/>
        <v>91.86046511627907</v>
      </c>
    </row>
    <row r="17" spans="1:4" ht="15" customHeight="1">
      <c r="A17" s="36" t="s">
        <v>15</v>
      </c>
      <c r="B17" s="58">
        <f>SUM(B18:B20)</f>
        <v>26917</v>
      </c>
      <c r="C17" s="77">
        <f>SUM(C18:C20)</f>
        <v>31161</v>
      </c>
      <c r="D17" s="85">
        <f t="shared" si="0"/>
        <v>115.76698740572873</v>
      </c>
    </row>
    <row r="18" spans="1:4" ht="15" customHeight="1">
      <c r="A18" s="36" t="s">
        <v>9</v>
      </c>
      <c r="B18" s="58">
        <v>9487</v>
      </c>
      <c r="C18" s="77">
        <v>10475</v>
      </c>
      <c r="D18" s="85">
        <f t="shared" si="0"/>
        <v>110.41425108042584</v>
      </c>
    </row>
    <row r="19" spans="1:4" ht="15" customHeight="1">
      <c r="A19" s="36" t="s">
        <v>10</v>
      </c>
      <c r="B19" s="58">
        <v>273</v>
      </c>
      <c r="C19" s="77">
        <v>431</v>
      </c>
      <c r="D19" s="85">
        <f t="shared" si="0"/>
        <v>157.87545787545787</v>
      </c>
    </row>
    <row r="20" spans="1:4" ht="15" customHeight="1">
      <c r="A20" s="36" t="s">
        <v>12</v>
      </c>
      <c r="B20" s="58">
        <v>17157</v>
      </c>
      <c r="C20" s="77">
        <v>20255</v>
      </c>
      <c r="D20" s="85">
        <f t="shared" si="0"/>
        <v>118.05676983155564</v>
      </c>
    </row>
    <row r="21" spans="1:4" ht="15" customHeight="1">
      <c r="A21" s="36" t="s">
        <v>16</v>
      </c>
      <c r="B21" s="58">
        <f>SUM(B22:B24)</f>
        <v>2085</v>
      </c>
      <c r="C21" s="77">
        <f>SUM(C22:C24)</f>
        <v>2483</v>
      </c>
      <c r="D21" s="85">
        <f t="shared" si="0"/>
        <v>119.08872901678657</v>
      </c>
    </row>
    <row r="22" spans="1:4" ht="15" customHeight="1">
      <c r="A22" s="36" t="s">
        <v>9</v>
      </c>
      <c r="B22" s="58">
        <v>448</v>
      </c>
      <c r="C22" s="77">
        <v>486</v>
      </c>
      <c r="D22" s="85">
        <f t="shared" si="0"/>
        <v>108.48214285714286</v>
      </c>
    </row>
    <row r="23" spans="1:4" ht="15" customHeight="1">
      <c r="A23" s="36" t="s">
        <v>10</v>
      </c>
      <c r="B23" s="58">
        <v>27</v>
      </c>
      <c r="C23" s="77">
        <v>28</v>
      </c>
      <c r="D23" s="85">
        <f t="shared" si="0"/>
        <v>103.7037037037037</v>
      </c>
    </row>
    <row r="24" spans="1:4" ht="15" customHeight="1">
      <c r="A24" s="36" t="s">
        <v>12</v>
      </c>
      <c r="B24" s="58">
        <v>1610</v>
      </c>
      <c r="C24" s="77">
        <v>1969</v>
      </c>
      <c r="D24" s="85">
        <f aca="true" t="shared" si="1" ref="D24:D43">C24/B24*100</f>
        <v>122.29813664596274</v>
      </c>
    </row>
    <row r="25" spans="1:4" ht="15" customHeight="1">
      <c r="A25" s="36" t="s">
        <v>17</v>
      </c>
      <c r="B25" s="58">
        <f>SUM(B26:B28)</f>
        <v>1359</v>
      </c>
      <c r="C25" s="77">
        <f>SUM(C26:C28)</f>
        <v>1623</v>
      </c>
      <c r="D25" s="85">
        <f t="shared" si="1"/>
        <v>119.42604856512142</v>
      </c>
    </row>
    <row r="26" spans="1:4" ht="15" customHeight="1">
      <c r="A26" s="36" t="s">
        <v>9</v>
      </c>
      <c r="B26" s="58">
        <v>330</v>
      </c>
      <c r="C26" s="77">
        <v>346</v>
      </c>
      <c r="D26" s="85">
        <f t="shared" si="1"/>
        <v>104.84848484848486</v>
      </c>
    </row>
    <row r="27" spans="1:4" ht="15" customHeight="1">
      <c r="A27" s="36" t="s">
        <v>10</v>
      </c>
      <c r="B27" s="58">
        <v>25</v>
      </c>
      <c r="C27" s="77">
        <v>29</v>
      </c>
      <c r="D27" s="85">
        <f t="shared" si="1"/>
        <v>115.99999999999999</v>
      </c>
    </row>
    <row r="28" spans="1:4" ht="15" customHeight="1">
      <c r="A28" s="36" t="s">
        <v>12</v>
      </c>
      <c r="B28" s="58">
        <v>1004</v>
      </c>
      <c r="C28" s="77">
        <v>1248</v>
      </c>
      <c r="D28" s="85">
        <f t="shared" si="1"/>
        <v>124.30278884462152</v>
      </c>
    </row>
    <row r="29" spans="1:4" ht="15" customHeight="1">
      <c r="A29" s="36" t="s">
        <v>18</v>
      </c>
      <c r="B29" s="58">
        <f>SUM(B30:B32)</f>
        <v>0</v>
      </c>
      <c r="C29" s="77">
        <f>SUM(C30:C33)</f>
        <v>0</v>
      </c>
      <c r="D29" s="85"/>
    </row>
    <row r="30" spans="1:4" ht="15" customHeight="1">
      <c r="A30" s="36" t="s">
        <v>9</v>
      </c>
      <c r="B30" s="58"/>
      <c r="C30" s="77"/>
      <c r="D30" s="85"/>
    </row>
    <row r="31" spans="1:4" ht="15" customHeight="1">
      <c r="A31" s="36" t="s">
        <v>10</v>
      </c>
      <c r="B31" s="59"/>
      <c r="C31" s="77"/>
      <c r="D31" s="85"/>
    </row>
    <row r="32" spans="1:4" ht="15" customHeight="1">
      <c r="A32" s="36" t="s">
        <v>11</v>
      </c>
      <c r="B32" s="59"/>
      <c r="C32" s="77"/>
      <c r="D32" s="85"/>
    </row>
    <row r="33" spans="1:4" ht="15" customHeight="1">
      <c r="A33" s="36" t="s">
        <v>12</v>
      </c>
      <c r="B33" s="58"/>
      <c r="C33" s="77"/>
      <c r="D33" s="85"/>
    </row>
    <row r="34" spans="1:4" ht="15" customHeight="1">
      <c r="A34" s="36" t="s">
        <v>19</v>
      </c>
      <c r="B34" s="37">
        <f>SUM(B35:B38)</f>
        <v>28255</v>
      </c>
      <c r="C34" s="37">
        <f>SUM(C35:C38)</f>
        <v>39249</v>
      </c>
      <c r="D34" s="85">
        <f t="shared" si="1"/>
        <v>138.90992744646965</v>
      </c>
    </row>
    <row r="35" spans="1:4" ht="15" customHeight="1">
      <c r="A35" s="36" t="s">
        <v>9</v>
      </c>
      <c r="B35" s="58"/>
      <c r="C35" s="77"/>
      <c r="D35" s="85"/>
    </row>
    <row r="36" spans="1:4" ht="15" customHeight="1">
      <c r="A36" s="36" t="s">
        <v>10</v>
      </c>
      <c r="B36" s="58">
        <v>156</v>
      </c>
      <c r="C36" s="77">
        <v>25</v>
      </c>
      <c r="D36" s="85">
        <f t="shared" si="1"/>
        <v>16.025641025641026</v>
      </c>
    </row>
    <row r="37" spans="1:4" ht="15" customHeight="1">
      <c r="A37" s="36" t="s">
        <v>11</v>
      </c>
      <c r="B37" s="58">
        <v>19219</v>
      </c>
      <c r="C37" s="77"/>
      <c r="D37" s="85">
        <f t="shared" si="1"/>
        <v>0</v>
      </c>
    </row>
    <row r="38" spans="1:4" ht="15" customHeight="1">
      <c r="A38" s="36" t="s">
        <v>12</v>
      </c>
      <c r="B38" s="58">
        <v>8880</v>
      </c>
      <c r="C38" s="77">
        <v>39224</v>
      </c>
      <c r="D38" s="85">
        <f t="shared" si="1"/>
        <v>441.7117117117117</v>
      </c>
    </row>
    <row r="39" spans="1:4" ht="15" customHeight="1">
      <c r="A39" s="36" t="s">
        <v>20</v>
      </c>
      <c r="B39" s="37">
        <f>SUM(B40:B44)</f>
        <v>41241</v>
      </c>
      <c r="C39" s="37">
        <f>SUM(C40:C44)</f>
        <v>31773</v>
      </c>
      <c r="D39" s="85">
        <f t="shared" si="1"/>
        <v>77.04226376663999</v>
      </c>
    </row>
    <row r="40" spans="1:4" ht="15" customHeight="1">
      <c r="A40" s="36" t="s">
        <v>9</v>
      </c>
      <c r="B40" s="58">
        <v>15396</v>
      </c>
      <c r="C40" s="77">
        <v>16624</v>
      </c>
      <c r="D40" s="85">
        <f t="shared" si="1"/>
        <v>107.9760976877111</v>
      </c>
    </row>
    <row r="41" spans="1:4" ht="15">
      <c r="A41" s="36" t="s">
        <v>10</v>
      </c>
      <c r="B41" s="58">
        <v>186</v>
      </c>
      <c r="C41" s="58">
        <v>74</v>
      </c>
      <c r="D41" s="85">
        <f t="shared" si="1"/>
        <v>39.784946236559136</v>
      </c>
    </row>
    <row r="42" spans="1:4" ht="15">
      <c r="A42" s="36" t="s">
        <v>11</v>
      </c>
      <c r="B42" s="58">
        <v>21698</v>
      </c>
      <c r="C42" s="58">
        <v>2881</v>
      </c>
      <c r="D42" s="85">
        <f t="shared" si="1"/>
        <v>13.277721448981472</v>
      </c>
    </row>
    <row r="43" spans="1:4" ht="15">
      <c r="A43" s="36" t="s">
        <v>12</v>
      </c>
      <c r="B43" s="37">
        <v>3961</v>
      </c>
      <c r="C43" s="58">
        <v>12194</v>
      </c>
      <c r="D43" s="85">
        <f t="shared" si="1"/>
        <v>307.85155263822264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31.625" style="22" customWidth="1"/>
    <col min="2" max="2" width="16.50390625" style="22" customWidth="1"/>
    <col min="3" max="3" width="18.125" style="22" customWidth="1"/>
    <col min="4" max="4" width="14.50390625" style="22" customWidth="1"/>
    <col min="5" max="6" width="9.00390625" style="51" customWidth="1"/>
    <col min="7" max="7" width="21.125" style="51" customWidth="1"/>
    <col min="8" max="16384" width="9.00390625" style="51" customWidth="1"/>
  </cols>
  <sheetData>
    <row r="1" spans="1:4" ht="49.5" customHeight="1">
      <c r="A1" s="88" t="s">
        <v>79</v>
      </c>
      <c r="B1" s="88"/>
      <c r="C1" s="88"/>
      <c r="D1" s="88"/>
    </row>
    <row r="2" spans="1:4" ht="30" customHeight="1">
      <c r="A2" s="3"/>
      <c r="B2" s="3"/>
      <c r="C2" s="3"/>
      <c r="D2" s="5" t="s">
        <v>3</v>
      </c>
    </row>
    <row r="3" spans="1:4" s="78" customFormat="1" ht="48.75" customHeight="1">
      <c r="A3" s="8" t="s">
        <v>4</v>
      </c>
      <c r="B3" s="8" t="s">
        <v>21</v>
      </c>
      <c r="C3" s="8" t="s">
        <v>22</v>
      </c>
      <c r="D3" s="7" t="s">
        <v>88</v>
      </c>
    </row>
    <row r="4" spans="1:4" ht="22.5" customHeight="1">
      <c r="A4" s="9" t="s">
        <v>23</v>
      </c>
      <c r="B4" s="79">
        <f>SUM(B7+B10+B13+B16+B19+B22+B25+B28)</f>
        <v>101547</v>
      </c>
      <c r="C4" s="24">
        <f>SUM(C7+C10+C13+C16+C19+C22+C25+C28)</f>
        <v>139880</v>
      </c>
      <c r="D4" s="11">
        <f>C4/B4*100</f>
        <v>137.74902262006756</v>
      </c>
    </row>
    <row r="5" spans="1:4" ht="22.5" customHeight="1">
      <c r="A5" s="12" t="s">
        <v>24</v>
      </c>
      <c r="B5" s="25">
        <f>SUM(B8+B11+B14+B17+B20+B23+B26+B29)</f>
        <v>59078</v>
      </c>
      <c r="C5" s="25">
        <f>SUM(C8+C11+C14+C17+C20+C23+C26+C29)</f>
        <v>68708</v>
      </c>
      <c r="D5" s="11">
        <f aca="true" t="shared" si="0" ref="D5:D30">C5/B5*100</f>
        <v>116.30048410575849</v>
      </c>
    </row>
    <row r="6" spans="1:4" ht="22.5" customHeight="1">
      <c r="A6" s="12" t="s">
        <v>25</v>
      </c>
      <c r="B6" s="26">
        <f>SUM(B9+B12+B15+B18++B21+B24+B27+B30)</f>
        <v>42469</v>
      </c>
      <c r="C6" s="26">
        <f>SUM(C9+C12+C15+C18++C21+C24+C27+C30)</f>
        <v>71172</v>
      </c>
      <c r="D6" s="11">
        <f t="shared" si="0"/>
        <v>167.5857684428642</v>
      </c>
    </row>
    <row r="7" spans="1:4" ht="22.5" customHeight="1">
      <c r="A7" s="12" t="s">
        <v>26</v>
      </c>
      <c r="B7" s="58">
        <f>SUM(B8:B9)</f>
        <v>24471</v>
      </c>
      <c r="C7" s="26">
        <f>SUM(C8:C9)</f>
        <v>45948</v>
      </c>
      <c r="D7" s="11">
        <f t="shared" si="0"/>
        <v>187.7651097217114</v>
      </c>
    </row>
    <row r="8" spans="1:7" ht="22.5" customHeight="1">
      <c r="A8" s="12" t="s">
        <v>27</v>
      </c>
      <c r="B8" s="58">
        <v>14208</v>
      </c>
      <c r="C8" s="80">
        <v>15182</v>
      </c>
      <c r="D8" s="11">
        <f t="shared" si="0"/>
        <v>106.8552927927928</v>
      </c>
      <c r="G8" s="81"/>
    </row>
    <row r="9" spans="1:7" ht="22.5" customHeight="1">
      <c r="A9" s="12" t="s">
        <v>25</v>
      </c>
      <c r="B9" s="58">
        <v>10263</v>
      </c>
      <c r="C9" s="80">
        <v>30766</v>
      </c>
      <c r="D9" s="11">
        <f t="shared" si="0"/>
        <v>299.7758939881126</v>
      </c>
      <c r="G9" s="82"/>
    </row>
    <row r="10" spans="1:4" ht="22.5" customHeight="1">
      <c r="A10" s="12" t="s">
        <v>28</v>
      </c>
      <c r="B10" s="58">
        <f>SUM(B11:B12)</f>
        <v>2947</v>
      </c>
      <c r="C10" s="26">
        <f>SUM(C11:C12)</f>
        <v>2036</v>
      </c>
      <c r="D10" s="11">
        <f t="shared" si="0"/>
        <v>69.08720732948761</v>
      </c>
    </row>
    <row r="11" spans="1:4" ht="22.5" customHeight="1">
      <c r="A11" s="12" t="s">
        <v>29</v>
      </c>
      <c r="B11" s="58">
        <v>2315</v>
      </c>
      <c r="C11" s="80">
        <v>59</v>
      </c>
      <c r="D11" s="11">
        <f t="shared" si="0"/>
        <v>2.548596112311015</v>
      </c>
    </row>
    <row r="12" spans="1:4" ht="22.5" customHeight="1">
      <c r="A12" s="12" t="s">
        <v>25</v>
      </c>
      <c r="B12" s="58">
        <v>632</v>
      </c>
      <c r="C12" s="80">
        <v>1977</v>
      </c>
      <c r="D12" s="11">
        <f t="shared" si="0"/>
        <v>312.8164556962025</v>
      </c>
    </row>
    <row r="13" spans="1:4" ht="22.5" customHeight="1">
      <c r="A13" s="12" t="s">
        <v>30</v>
      </c>
      <c r="B13" s="58">
        <f>SUM(B14:B15)</f>
        <v>19892</v>
      </c>
      <c r="C13" s="26">
        <f>SUM(C14:C15)</f>
        <v>26456</v>
      </c>
      <c r="D13" s="11">
        <f t="shared" si="0"/>
        <v>132.99819022722704</v>
      </c>
    </row>
    <row r="14" spans="1:4" ht="22.5" customHeight="1">
      <c r="A14" s="12" t="s">
        <v>31</v>
      </c>
      <c r="B14" s="58">
        <v>15264</v>
      </c>
      <c r="C14" s="80">
        <v>22322</v>
      </c>
      <c r="D14" s="11">
        <f t="shared" si="0"/>
        <v>146.2395178197065</v>
      </c>
    </row>
    <row r="15" spans="1:4" ht="22.5" customHeight="1">
      <c r="A15" s="12" t="s">
        <v>25</v>
      </c>
      <c r="B15" s="58">
        <v>4628</v>
      </c>
      <c r="C15" s="80">
        <v>4134</v>
      </c>
      <c r="D15" s="11">
        <f t="shared" si="0"/>
        <v>89.32584269662921</v>
      </c>
    </row>
    <row r="16" spans="1:4" ht="22.5" customHeight="1">
      <c r="A16" s="12" t="s">
        <v>32</v>
      </c>
      <c r="B16" s="58">
        <f>SUM(B17:B18)</f>
        <v>1233</v>
      </c>
      <c r="C16" s="26">
        <f>SUM(C17:C18)</f>
        <v>2138</v>
      </c>
      <c r="D16" s="11">
        <f t="shared" si="0"/>
        <v>173.39821573398214</v>
      </c>
    </row>
    <row r="17" spans="1:4" ht="22.5" customHeight="1">
      <c r="A17" s="12" t="s">
        <v>33</v>
      </c>
      <c r="B17" s="58">
        <v>127</v>
      </c>
      <c r="C17" s="80">
        <v>295</v>
      </c>
      <c r="D17" s="11">
        <f t="shared" si="0"/>
        <v>232.28346456692913</v>
      </c>
    </row>
    <row r="18" spans="1:4" ht="22.5" customHeight="1">
      <c r="A18" s="12" t="s">
        <v>25</v>
      </c>
      <c r="B18" s="58">
        <v>1106</v>
      </c>
      <c r="C18" s="80">
        <v>1843</v>
      </c>
      <c r="D18" s="11">
        <f t="shared" si="0"/>
        <v>166.6365280289331</v>
      </c>
    </row>
    <row r="19" spans="1:4" ht="22.5" customHeight="1">
      <c r="A19" s="12" t="s">
        <v>34</v>
      </c>
      <c r="B19" s="58">
        <f>SUM(B20:B21)</f>
        <v>787</v>
      </c>
      <c r="C19" s="26">
        <f>SUM(C20:C21)</f>
        <v>1103</v>
      </c>
      <c r="D19" s="11">
        <f t="shared" si="0"/>
        <v>140.15247776365948</v>
      </c>
    </row>
    <row r="20" spans="1:4" ht="22.5" customHeight="1">
      <c r="A20" s="12" t="s">
        <v>35</v>
      </c>
      <c r="B20" s="58">
        <v>248</v>
      </c>
      <c r="C20" s="80">
        <v>375</v>
      </c>
      <c r="D20" s="11">
        <f t="shared" si="0"/>
        <v>151.20967741935485</v>
      </c>
    </row>
    <row r="21" spans="1:4" ht="22.5" customHeight="1">
      <c r="A21" s="12" t="s">
        <v>25</v>
      </c>
      <c r="B21" s="58">
        <v>539</v>
      </c>
      <c r="C21" s="80">
        <v>728</v>
      </c>
      <c r="D21" s="11">
        <f t="shared" si="0"/>
        <v>135.06493506493507</v>
      </c>
    </row>
    <row r="22" spans="1:7" ht="22.5" customHeight="1">
      <c r="A22" s="12" t="s">
        <v>36</v>
      </c>
      <c r="B22" s="58">
        <f>SUM(B23:B24)</f>
        <v>0</v>
      </c>
      <c r="C22" s="26">
        <f>SUM(C23:C24)</f>
        <v>0</v>
      </c>
      <c r="D22" s="11"/>
      <c r="G22" s="81"/>
    </row>
    <row r="23" spans="1:7" ht="22.5" customHeight="1">
      <c r="A23" s="12" t="s">
        <v>27</v>
      </c>
      <c r="B23" s="58"/>
      <c r="C23" s="80"/>
      <c r="D23" s="11"/>
      <c r="G23" s="81"/>
    </row>
    <row r="24" spans="1:7" ht="22.5" customHeight="1">
      <c r="A24" s="12" t="s">
        <v>37</v>
      </c>
      <c r="B24" s="58"/>
      <c r="C24" s="25"/>
      <c r="D24" s="11"/>
      <c r="G24" s="83"/>
    </row>
    <row r="25" spans="1:4" ht="22.5" customHeight="1">
      <c r="A25" s="12" t="s">
        <v>38</v>
      </c>
      <c r="B25" s="58">
        <f>SUM(B26:B27)</f>
        <v>15014</v>
      </c>
      <c r="C25" s="80">
        <f>SUM(C26:C27)</f>
        <v>32727</v>
      </c>
      <c r="D25" s="11">
        <f t="shared" si="0"/>
        <v>217.97655521513252</v>
      </c>
    </row>
    <row r="26" spans="1:4" ht="22.5" customHeight="1">
      <c r="A26" s="12" t="s">
        <v>31</v>
      </c>
      <c r="B26" s="58">
        <v>2334</v>
      </c>
      <c r="C26" s="80">
        <v>4227</v>
      </c>
      <c r="D26" s="11">
        <f t="shared" si="0"/>
        <v>181.10539845758356</v>
      </c>
    </row>
    <row r="27" spans="1:4" ht="22.5" customHeight="1">
      <c r="A27" s="12" t="s">
        <v>25</v>
      </c>
      <c r="B27" s="58">
        <v>12680</v>
      </c>
      <c r="C27" s="80">
        <v>28500</v>
      </c>
      <c r="D27" s="11">
        <f t="shared" si="0"/>
        <v>224.76340694006308</v>
      </c>
    </row>
    <row r="28" spans="1:4" ht="22.5" customHeight="1">
      <c r="A28" s="12" t="s">
        <v>39</v>
      </c>
      <c r="B28" s="58">
        <f>SUM(B29:B30)</f>
        <v>37203</v>
      </c>
      <c r="C28" s="26">
        <f>SUM(C29:C30)</f>
        <v>29472</v>
      </c>
      <c r="D28" s="11">
        <f t="shared" si="0"/>
        <v>79.219417788888</v>
      </c>
    </row>
    <row r="29" spans="1:4" ht="22.5" customHeight="1">
      <c r="A29" s="12" t="s">
        <v>31</v>
      </c>
      <c r="B29" s="58">
        <v>24582</v>
      </c>
      <c r="C29" s="80">
        <v>26248</v>
      </c>
      <c r="D29" s="11">
        <f t="shared" si="0"/>
        <v>106.77731673582296</v>
      </c>
    </row>
    <row r="30" spans="1:4" ht="19.5" customHeight="1">
      <c r="A30" s="12" t="s">
        <v>25</v>
      </c>
      <c r="B30" s="58">
        <v>12621</v>
      </c>
      <c r="C30" s="80">
        <v>3224</v>
      </c>
      <c r="D30" s="11">
        <f t="shared" si="0"/>
        <v>25.5447270422312</v>
      </c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38.625" style="1" customWidth="1"/>
    <col min="2" max="4" width="15.625" style="1" customWidth="1"/>
    <col min="5" max="5" width="9.00390625" style="42" customWidth="1"/>
    <col min="6" max="6" width="9.375" style="42" bestFit="1" customWidth="1"/>
    <col min="7" max="16384" width="9.00390625" style="42" customWidth="1"/>
  </cols>
  <sheetData>
    <row r="1" spans="1:4" ht="49.5" customHeight="1">
      <c r="A1" s="88" t="s">
        <v>86</v>
      </c>
      <c r="B1" s="88"/>
      <c r="C1" s="88"/>
      <c r="D1" s="88"/>
    </row>
    <row r="2" spans="1:4" ht="30" customHeight="1">
      <c r="A2" s="3"/>
      <c r="B2" s="3"/>
      <c r="C2" s="3"/>
      <c r="D2" s="5" t="s">
        <v>3</v>
      </c>
    </row>
    <row r="3" spans="1:4" s="39" customFormat="1" ht="55.5" customHeight="1">
      <c r="A3" s="8" t="s">
        <v>4</v>
      </c>
      <c r="B3" s="8" t="s">
        <v>40</v>
      </c>
      <c r="C3" s="8" t="s">
        <v>6</v>
      </c>
      <c r="D3" s="7" t="s">
        <v>88</v>
      </c>
    </row>
    <row r="4" spans="1:6" s="40" customFormat="1" ht="30" customHeight="1">
      <c r="A4" s="43" t="s">
        <v>41</v>
      </c>
      <c r="B4" s="44">
        <f>SUM(B5:B12)</f>
        <v>21829</v>
      </c>
      <c r="C4" s="10">
        <f>SUM(C5:C12)</f>
        <v>23708</v>
      </c>
      <c r="D4" s="45">
        <f>C4/B4*100</f>
        <v>108.60781529158459</v>
      </c>
      <c r="F4" s="86"/>
    </row>
    <row r="5" spans="1:4" s="40" customFormat="1" ht="30" customHeight="1">
      <c r="A5" s="46" t="s">
        <v>42</v>
      </c>
      <c r="B5" s="38">
        <v>-3698</v>
      </c>
      <c r="C5" s="13">
        <v>8818</v>
      </c>
      <c r="D5" s="45">
        <f aca="true" t="shared" si="0" ref="D5:D12">C5/B5*100</f>
        <v>-238.4532179556517</v>
      </c>
    </row>
    <row r="6" spans="1:4" s="40" customFormat="1" ht="30" customHeight="1">
      <c r="A6" s="46" t="s">
        <v>43</v>
      </c>
      <c r="B6" s="38">
        <v>-201</v>
      </c>
      <c r="C6" s="13">
        <v>497</v>
      </c>
      <c r="D6" s="45">
        <f t="shared" si="0"/>
        <v>-247.2636815920398</v>
      </c>
    </row>
    <row r="7" spans="1:4" s="40" customFormat="1" ht="30" customHeight="1">
      <c r="A7" s="46" t="s">
        <v>44</v>
      </c>
      <c r="B7" s="38">
        <v>7025</v>
      </c>
      <c r="C7" s="13">
        <v>4705</v>
      </c>
      <c r="D7" s="45">
        <f t="shared" si="0"/>
        <v>66.97508896797153</v>
      </c>
    </row>
    <row r="8" spans="1:4" s="40" customFormat="1" ht="30" customHeight="1">
      <c r="A8" s="46" t="s">
        <v>45</v>
      </c>
      <c r="B8" s="38">
        <v>852</v>
      </c>
      <c r="C8" s="13">
        <v>345</v>
      </c>
      <c r="D8" s="45">
        <f t="shared" si="0"/>
        <v>40.49295774647887</v>
      </c>
    </row>
    <row r="9" spans="1:4" s="40" customFormat="1" ht="30" customHeight="1">
      <c r="A9" s="46" t="s">
        <v>46</v>
      </c>
      <c r="B9" s="38">
        <v>572</v>
      </c>
      <c r="C9" s="13">
        <v>520</v>
      </c>
      <c r="D9" s="45">
        <f t="shared" si="0"/>
        <v>90.9090909090909</v>
      </c>
    </row>
    <row r="10" spans="1:4" s="40" customFormat="1" ht="30" customHeight="1">
      <c r="A10" s="46" t="s">
        <v>47</v>
      </c>
      <c r="B10" s="38"/>
      <c r="C10" s="13"/>
      <c r="D10" s="45"/>
    </row>
    <row r="11" spans="1:4" s="40" customFormat="1" ht="30" customHeight="1">
      <c r="A11" s="46" t="s">
        <v>48</v>
      </c>
      <c r="B11" s="38">
        <v>13241</v>
      </c>
      <c r="C11" s="13">
        <v>6522</v>
      </c>
      <c r="D11" s="45">
        <f t="shared" si="0"/>
        <v>49.25609848198776</v>
      </c>
    </row>
    <row r="12" spans="1:4" s="40" customFormat="1" ht="30" customHeight="1">
      <c r="A12" s="46" t="s">
        <v>49</v>
      </c>
      <c r="B12" s="38">
        <v>4038</v>
      </c>
      <c r="C12" s="13">
        <v>2301</v>
      </c>
      <c r="D12" s="45">
        <f t="shared" si="0"/>
        <v>56.983655274888555</v>
      </c>
    </row>
    <row r="13" spans="1:4" s="40" customFormat="1" ht="30" customHeight="1">
      <c r="A13" s="43" t="s">
        <v>50</v>
      </c>
      <c r="B13" s="44">
        <f>SUM(B14:B21)</f>
        <v>76502</v>
      </c>
      <c r="C13" s="15">
        <f>SUM(C14:C21)</f>
        <v>100208</v>
      </c>
      <c r="D13" s="45">
        <f aca="true" t="shared" si="1" ref="D13:D21">C13/B13*100</f>
        <v>130.98742516535515</v>
      </c>
    </row>
    <row r="14" spans="1:4" s="40" customFormat="1" ht="30" customHeight="1">
      <c r="A14" s="46" t="s">
        <v>51</v>
      </c>
      <c r="B14" s="38">
        <v>11925</v>
      </c>
      <c r="C14" s="14">
        <v>20743</v>
      </c>
      <c r="D14" s="45">
        <f t="shared" si="1"/>
        <v>173.94549266247378</v>
      </c>
    </row>
    <row r="15" spans="1:4" s="40" customFormat="1" ht="30" customHeight="1">
      <c r="A15" s="46" t="s">
        <v>52</v>
      </c>
      <c r="B15" s="38">
        <v>10482</v>
      </c>
      <c r="C15" s="16">
        <v>10979</v>
      </c>
      <c r="D15" s="45">
        <f t="shared" si="1"/>
        <v>104.7414615531387</v>
      </c>
    </row>
    <row r="16" spans="1:4" s="40" customFormat="1" ht="30" customHeight="1">
      <c r="A16" s="46" t="s">
        <v>53</v>
      </c>
      <c r="B16" s="38">
        <v>28447</v>
      </c>
      <c r="C16" s="14">
        <v>33150</v>
      </c>
      <c r="D16" s="45">
        <f t="shared" si="1"/>
        <v>116.53249903328997</v>
      </c>
    </row>
    <row r="17" spans="1:4" s="40" customFormat="1" ht="30" customHeight="1">
      <c r="A17" s="46" t="s">
        <v>54</v>
      </c>
      <c r="B17" s="38">
        <v>3636</v>
      </c>
      <c r="C17" s="14">
        <v>3982</v>
      </c>
      <c r="D17" s="45">
        <f t="shared" si="1"/>
        <v>109.51595159515952</v>
      </c>
    </row>
    <row r="18" spans="1:4" s="40" customFormat="1" ht="30" customHeight="1">
      <c r="A18" s="46" t="s">
        <v>55</v>
      </c>
      <c r="B18" s="38">
        <v>3082</v>
      </c>
      <c r="C18" s="14">
        <v>3601</v>
      </c>
      <c r="D18" s="45">
        <f t="shared" si="1"/>
        <v>116.83971447112265</v>
      </c>
    </row>
    <row r="19" spans="1:4" s="40" customFormat="1" ht="30" customHeight="1">
      <c r="A19" s="46" t="s">
        <v>56</v>
      </c>
      <c r="B19" s="38"/>
      <c r="C19" s="14"/>
      <c r="D19" s="45"/>
    </row>
    <row r="20" spans="1:4" s="40" customFormat="1" ht="30" customHeight="1">
      <c r="A20" s="46" t="s">
        <v>57</v>
      </c>
      <c r="B20" s="38">
        <v>13885</v>
      </c>
      <c r="C20" s="14">
        <v>20408</v>
      </c>
      <c r="D20" s="45">
        <f t="shared" si="1"/>
        <v>146.97875405113433</v>
      </c>
    </row>
    <row r="21" spans="1:4" s="40" customFormat="1" ht="30" customHeight="1">
      <c r="A21" s="46" t="s">
        <v>58</v>
      </c>
      <c r="B21" s="38">
        <v>5045</v>
      </c>
      <c r="C21" s="14">
        <v>7345</v>
      </c>
      <c r="D21" s="45">
        <f t="shared" si="1"/>
        <v>145.58969276511397</v>
      </c>
    </row>
    <row r="22" spans="1:4" s="41" customFormat="1" ht="15">
      <c r="A22" s="48"/>
      <c r="B22" s="48"/>
      <c r="C22" s="48"/>
      <c r="D22" s="48"/>
    </row>
    <row r="23" spans="1:4" s="41" customFormat="1" ht="15">
      <c r="A23" s="48"/>
      <c r="B23" s="48"/>
      <c r="C23" s="48"/>
      <c r="D23" s="48"/>
    </row>
    <row r="24" spans="1:4" s="41" customFormat="1" ht="15">
      <c r="A24" s="48"/>
      <c r="B24" s="48"/>
      <c r="C24" s="48"/>
      <c r="D24" s="48"/>
    </row>
    <row r="25" spans="1:4" s="41" customFormat="1" ht="15">
      <c r="A25" s="48"/>
      <c r="B25" s="48"/>
      <c r="C25" s="48"/>
      <c r="D25" s="48"/>
    </row>
    <row r="26" spans="1:4" s="41" customFormat="1" ht="15">
      <c r="A26" s="48"/>
      <c r="B26" s="48"/>
      <c r="C26" s="48"/>
      <c r="D26" s="48"/>
    </row>
    <row r="27" spans="1:4" s="41" customFormat="1" ht="15">
      <c r="A27" s="48"/>
      <c r="B27" s="48"/>
      <c r="C27" s="48"/>
      <c r="D27" s="48"/>
    </row>
    <row r="28" spans="1:4" s="41" customFormat="1" ht="15">
      <c r="A28" s="48"/>
      <c r="B28" s="48"/>
      <c r="C28" s="48"/>
      <c r="D28" s="48"/>
    </row>
    <row r="29" spans="1:4" s="41" customFormat="1" ht="15">
      <c r="A29" s="48"/>
      <c r="B29" s="48"/>
      <c r="C29" s="48"/>
      <c r="D29" s="48"/>
    </row>
    <row r="30" spans="1:4" s="41" customFormat="1" ht="15">
      <c r="A30" s="48"/>
      <c r="B30" s="48"/>
      <c r="C30" s="48"/>
      <c r="D30" s="48"/>
    </row>
    <row r="31" spans="1:4" s="41" customFormat="1" ht="15">
      <c r="A31" s="48"/>
      <c r="B31" s="48"/>
      <c r="C31" s="48"/>
      <c r="D31" s="48"/>
    </row>
    <row r="32" spans="1:4" s="41" customFormat="1" ht="15">
      <c r="A32" s="48"/>
      <c r="B32" s="48"/>
      <c r="C32" s="48"/>
      <c r="D32" s="48"/>
    </row>
    <row r="33" spans="1:4" s="41" customFormat="1" ht="15">
      <c r="A33" s="48"/>
      <c r="B33" s="48"/>
      <c r="C33" s="48"/>
      <c r="D33" s="48"/>
    </row>
    <row r="34" spans="1:4" s="41" customFormat="1" ht="15">
      <c r="A34" s="48"/>
      <c r="B34" s="48"/>
      <c r="C34" s="48"/>
      <c r="D34" s="48"/>
    </row>
    <row r="35" spans="1:4" s="41" customFormat="1" ht="15">
      <c r="A35" s="48"/>
      <c r="B35" s="48"/>
      <c r="C35" s="48"/>
      <c r="D35" s="48"/>
    </row>
    <row r="36" spans="1:4" s="41" customFormat="1" ht="15">
      <c r="A36" s="48"/>
      <c r="B36" s="48"/>
      <c r="C36" s="48"/>
      <c r="D36" s="48"/>
    </row>
    <row r="37" spans="1:4" s="41" customFormat="1" ht="15">
      <c r="A37" s="48"/>
      <c r="B37" s="48"/>
      <c r="C37" s="48"/>
      <c r="D37" s="48"/>
    </row>
    <row r="38" spans="1:4" s="41" customFormat="1" ht="15">
      <c r="A38" s="48"/>
      <c r="B38" s="48"/>
      <c r="C38" s="48"/>
      <c r="D38" s="48"/>
    </row>
    <row r="39" spans="1:4" s="41" customFormat="1" ht="15">
      <c r="A39" s="48"/>
      <c r="B39" s="48"/>
      <c r="C39" s="48"/>
      <c r="D39" s="48"/>
    </row>
    <row r="40" spans="1:4" s="41" customFormat="1" ht="15">
      <c r="A40" s="48"/>
      <c r="B40" s="48"/>
      <c r="C40" s="48"/>
      <c r="D40" s="48"/>
    </row>
    <row r="41" spans="1:4" s="41" customFormat="1" ht="15">
      <c r="A41" s="48"/>
      <c r="B41" s="48"/>
      <c r="C41" s="48"/>
      <c r="D41" s="48"/>
    </row>
    <row r="42" spans="1:4" s="41" customFormat="1" ht="15">
      <c r="A42" s="48"/>
      <c r="B42" s="48"/>
      <c r="C42" s="48"/>
      <c r="D42" s="48"/>
    </row>
    <row r="43" spans="1:4" s="41" customFormat="1" ht="15">
      <c r="A43" s="48"/>
      <c r="B43" s="48"/>
      <c r="C43" s="48"/>
      <c r="D43" s="48"/>
    </row>
    <row r="44" spans="1:4" s="41" customFormat="1" ht="15">
      <c r="A44" s="48"/>
      <c r="B44" s="48"/>
      <c r="C44" s="48"/>
      <c r="D44" s="48"/>
    </row>
    <row r="45" spans="1:4" s="41" customFormat="1" ht="15">
      <c r="A45" s="48"/>
      <c r="B45" s="48"/>
      <c r="C45" s="48"/>
      <c r="D45" s="48"/>
    </row>
    <row r="46" spans="1:4" s="41" customFormat="1" ht="15">
      <c r="A46" s="48"/>
      <c r="B46" s="48"/>
      <c r="C46" s="48"/>
      <c r="D46" s="48"/>
    </row>
    <row r="47" spans="1:4" s="41" customFormat="1" ht="15">
      <c r="A47" s="48"/>
      <c r="B47" s="48"/>
      <c r="C47" s="48"/>
      <c r="D47" s="48"/>
    </row>
    <row r="48" spans="1:4" s="41" customFormat="1" ht="15">
      <c r="A48" s="48"/>
      <c r="B48" s="48"/>
      <c r="C48" s="48"/>
      <c r="D48" s="48"/>
    </row>
    <row r="49" spans="1:4" s="41" customFormat="1" ht="15">
      <c r="A49" s="48"/>
      <c r="B49" s="48"/>
      <c r="C49" s="48"/>
      <c r="D49" s="48"/>
    </row>
    <row r="50" spans="1:4" s="41" customFormat="1" ht="15">
      <c r="A50" s="48"/>
      <c r="B50" s="48"/>
      <c r="C50" s="48"/>
      <c r="D50" s="48"/>
    </row>
    <row r="51" spans="1:4" s="41" customFormat="1" ht="15">
      <c r="A51" s="48"/>
      <c r="B51" s="48"/>
      <c r="C51" s="48"/>
      <c r="D51" s="48"/>
    </row>
    <row r="52" spans="1:4" s="41" customFormat="1" ht="15">
      <c r="A52" s="48"/>
      <c r="B52" s="48"/>
      <c r="C52" s="48"/>
      <c r="D52" s="48"/>
    </row>
    <row r="53" spans="1:4" s="41" customFormat="1" ht="15">
      <c r="A53" s="48"/>
      <c r="B53" s="48"/>
      <c r="C53" s="48"/>
      <c r="D53" s="48"/>
    </row>
    <row r="54" spans="1:4" s="41" customFormat="1" ht="15">
      <c r="A54" s="48"/>
      <c r="B54" s="48"/>
      <c r="C54" s="48"/>
      <c r="D54" s="48"/>
    </row>
    <row r="55" spans="1:4" s="41" customFormat="1" ht="15">
      <c r="A55" s="48"/>
      <c r="B55" s="48"/>
      <c r="C55" s="48"/>
      <c r="D55" s="48"/>
    </row>
    <row r="56" spans="1:4" s="41" customFormat="1" ht="15">
      <c r="A56" s="48"/>
      <c r="B56" s="48"/>
      <c r="C56" s="48"/>
      <c r="D56" s="48"/>
    </row>
    <row r="57" spans="1:4" s="41" customFormat="1" ht="15">
      <c r="A57" s="48"/>
      <c r="B57" s="48"/>
      <c r="C57" s="48"/>
      <c r="D57" s="48"/>
    </row>
    <row r="58" spans="1:4" s="41" customFormat="1" ht="15">
      <c r="A58" s="48"/>
      <c r="B58" s="48"/>
      <c r="C58" s="48"/>
      <c r="D58" s="48"/>
    </row>
    <row r="59" spans="1:4" s="41" customFormat="1" ht="15">
      <c r="A59" s="48"/>
      <c r="B59" s="48"/>
      <c r="C59" s="48"/>
      <c r="D59" s="48"/>
    </row>
    <row r="60" spans="1:4" s="41" customFormat="1" ht="15">
      <c r="A60" s="48"/>
      <c r="B60" s="48"/>
      <c r="C60" s="48"/>
      <c r="D60" s="48"/>
    </row>
    <row r="61" spans="1:4" s="41" customFormat="1" ht="15">
      <c r="A61" s="48"/>
      <c r="B61" s="48"/>
      <c r="C61" s="48"/>
      <c r="D61" s="48"/>
    </row>
    <row r="62" spans="1:4" s="41" customFormat="1" ht="15">
      <c r="A62" s="48"/>
      <c r="B62" s="48"/>
      <c r="C62" s="48"/>
      <c r="D62" s="48"/>
    </row>
    <row r="63" spans="1:4" s="41" customFormat="1" ht="15">
      <c r="A63" s="48"/>
      <c r="B63" s="48"/>
      <c r="C63" s="48"/>
      <c r="D63" s="48"/>
    </row>
    <row r="64" spans="1:4" s="41" customFormat="1" ht="15">
      <c r="A64" s="48"/>
      <c r="B64" s="48"/>
      <c r="C64" s="48"/>
      <c r="D64" s="48"/>
    </row>
    <row r="65" spans="1:4" s="41" customFormat="1" ht="15">
      <c r="A65" s="48"/>
      <c r="B65" s="48"/>
      <c r="C65" s="48"/>
      <c r="D65" s="48"/>
    </row>
    <row r="66" spans="1:4" s="41" customFormat="1" ht="15">
      <c r="A66" s="48"/>
      <c r="B66" s="48"/>
      <c r="C66" s="48"/>
      <c r="D66" s="48"/>
    </row>
    <row r="67" spans="1:4" s="41" customFormat="1" ht="15">
      <c r="A67" s="48"/>
      <c r="B67" s="48"/>
      <c r="C67" s="48"/>
      <c r="D67" s="48"/>
    </row>
    <row r="68" spans="1:4" s="41" customFormat="1" ht="15">
      <c r="A68" s="48"/>
      <c r="B68" s="48"/>
      <c r="C68" s="48"/>
      <c r="D68" s="48"/>
    </row>
    <row r="69" spans="1:4" s="41" customFormat="1" ht="15">
      <c r="A69" s="48"/>
      <c r="B69" s="48"/>
      <c r="C69" s="48"/>
      <c r="D69" s="48"/>
    </row>
    <row r="70" spans="1:4" s="41" customFormat="1" ht="15">
      <c r="A70" s="48"/>
      <c r="B70" s="48"/>
      <c r="C70" s="48"/>
      <c r="D70" s="48"/>
    </row>
    <row r="71" spans="1:4" s="41" customFormat="1" ht="15">
      <c r="A71" s="48"/>
      <c r="B71" s="48"/>
      <c r="C71" s="48"/>
      <c r="D71" s="48"/>
    </row>
    <row r="72" spans="1:4" s="41" customFormat="1" ht="15">
      <c r="A72" s="48"/>
      <c r="B72" s="48"/>
      <c r="C72" s="48"/>
      <c r="D72" s="48"/>
    </row>
    <row r="73" spans="1:4" s="41" customFormat="1" ht="15">
      <c r="A73" s="48"/>
      <c r="B73" s="48"/>
      <c r="C73" s="48"/>
      <c r="D73" s="48"/>
    </row>
    <row r="74" spans="1:4" s="41" customFormat="1" ht="15">
      <c r="A74" s="48"/>
      <c r="B74" s="48"/>
      <c r="C74" s="48"/>
      <c r="D74" s="48"/>
    </row>
    <row r="75" spans="1:4" s="41" customFormat="1" ht="15">
      <c r="A75" s="48"/>
      <c r="B75" s="48"/>
      <c r="C75" s="48"/>
      <c r="D75" s="48"/>
    </row>
    <row r="76" spans="1:4" s="41" customFormat="1" ht="15">
      <c r="A76" s="48"/>
      <c r="B76" s="48"/>
      <c r="C76" s="48"/>
      <c r="D76" s="48"/>
    </row>
    <row r="77" spans="1:4" s="41" customFormat="1" ht="15">
      <c r="A77" s="48"/>
      <c r="B77" s="48"/>
      <c r="C77" s="48"/>
      <c r="D77" s="48"/>
    </row>
    <row r="78" spans="1:4" s="41" customFormat="1" ht="15">
      <c r="A78" s="48"/>
      <c r="B78" s="48"/>
      <c r="C78" s="48"/>
      <c r="D78" s="48"/>
    </row>
    <row r="79" spans="1:4" s="41" customFormat="1" ht="15">
      <c r="A79" s="48"/>
      <c r="B79" s="48"/>
      <c r="C79" s="48"/>
      <c r="D79" s="48"/>
    </row>
    <row r="80" spans="1:4" s="41" customFormat="1" ht="15">
      <c r="A80" s="48"/>
      <c r="B80" s="48"/>
      <c r="C80" s="48"/>
      <c r="D80" s="48"/>
    </row>
    <row r="81" spans="1:4" s="41" customFormat="1" ht="15">
      <c r="A81" s="48"/>
      <c r="B81" s="48"/>
      <c r="C81" s="48"/>
      <c r="D81" s="48"/>
    </row>
    <row r="82" spans="1:4" s="41" customFormat="1" ht="15">
      <c r="A82" s="48"/>
      <c r="B82" s="48"/>
      <c r="C82" s="48"/>
      <c r="D82" s="48"/>
    </row>
    <row r="83" spans="1:4" s="41" customFormat="1" ht="15">
      <c r="A83" s="48"/>
      <c r="B83" s="48"/>
      <c r="C83" s="48"/>
      <c r="D83" s="48"/>
    </row>
    <row r="84" spans="1:4" s="41" customFormat="1" ht="15">
      <c r="A84" s="48"/>
      <c r="B84" s="48"/>
      <c r="C84" s="48"/>
      <c r="D84" s="48"/>
    </row>
    <row r="85" spans="1:4" s="41" customFormat="1" ht="15">
      <c r="A85" s="48"/>
      <c r="B85" s="48"/>
      <c r="C85" s="48"/>
      <c r="D85" s="48"/>
    </row>
    <row r="86" spans="1:4" s="41" customFormat="1" ht="15">
      <c r="A86" s="48"/>
      <c r="B86" s="48"/>
      <c r="C86" s="48"/>
      <c r="D86" s="48"/>
    </row>
    <row r="87" spans="1:4" s="41" customFormat="1" ht="15">
      <c r="A87" s="48"/>
      <c r="B87" s="48"/>
      <c r="C87" s="48"/>
      <c r="D87" s="48"/>
    </row>
    <row r="88" spans="1:4" s="41" customFormat="1" ht="15">
      <c r="A88" s="48"/>
      <c r="B88" s="48"/>
      <c r="C88" s="48"/>
      <c r="D88" s="48"/>
    </row>
    <row r="89" spans="1:4" s="41" customFormat="1" ht="15">
      <c r="A89" s="48"/>
      <c r="B89" s="48"/>
      <c r="C89" s="48"/>
      <c r="D89" s="48"/>
    </row>
    <row r="90" spans="1:4" s="41" customFormat="1" ht="15">
      <c r="A90" s="48"/>
      <c r="B90" s="48"/>
      <c r="C90" s="48"/>
      <c r="D90" s="48"/>
    </row>
    <row r="91" spans="1:4" s="41" customFormat="1" ht="15">
      <c r="A91" s="48"/>
      <c r="B91" s="48"/>
      <c r="C91" s="48"/>
      <c r="D91" s="48"/>
    </row>
    <row r="92" spans="1:4" s="41" customFormat="1" ht="15">
      <c r="A92" s="48"/>
      <c r="B92" s="48"/>
      <c r="C92" s="48"/>
      <c r="D92" s="48"/>
    </row>
    <row r="93" spans="1:4" s="41" customFormat="1" ht="15">
      <c r="A93" s="48"/>
      <c r="B93" s="48"/>
      <c r="C93" s="48"/>
      <c r="D93" s="48"/>
    </row>
    <row r="94" spans="1:4" s="41" customFormat="1" ht="15">
      <c r="A94" s="48"/>
      <c r="B94" s="48"/>
      <c r="C94" s="48"/>
      <c r="D94" s="48"/>
    </row>
    <row r="95" spans="1:4" s="41" customFormat="1" ht="15">
      <c r="A95" s="48"/>
      <c r="B95" s="48"/>
      <c r="C95" s="48"/>
      <c r="D95" s="48"/>
    </row>
    <row r="96" spans="1:4" s="41" customFormat="1" ht="15">
      <c r="A96" s="48"/>
      <c r="B96" s="48"/>
      <c r="C96" s="48"/>
      <c r="D96" s="48"/>
    </row>
    <row r="97" spans="1:4" s="41" customFormat="1" ht="15">
      <c r="A97" s="48"/>
      <c r="B97" s="48"/>
      <c r="C97" s="48"/>
      <c r="D97" s="48"/>
    </row>
    <row r="98" spans="1:4" s="41" customFormat="1" ht="15">
      <c r="A98" s="48"/>
      <c r="B98" s="48"/>
      <c r="C98" s="48"/>
      <c r="D98" s="48"/>
    </row>
    <row r="99" spans="1:4" s="41" customFormat="1" ht="15">
      <c r="A99" s="48"/>
      <c r="B99" s="48"/>
      <c r="C99" s="48"/>
      <c r="D99" s="48"/>
    </row>
    <row r="100" spans="1:4" s="41" customFormat="1" ht="15">
      <c r="A100" s="48"/>
      <c r="B100" s="48"/>
      <c r="C100" s="48"/>
      <c r="D100" s="48"/>
    </row>
    <row r="101" spans="1:4" s="41" customFormat="1" ht="15">
      <c r="A101" s="48"/>
      <c r="B101" s="48"/>
      <c r="C101" s="48"/>
      <c r="D101" s="48"/>
    </row>
    <row r="102" spans="1:4" s="41" customFormat="1" ht="15">
      <c r="A102" s="48"/>
      <c r="B102" s="48"/>
      <c r="C102" s="48"/>
      <c r="D102" s="48"/>
    </row>
    <row r="103" spans="1:4" s="41" customFormat="1" ht="15">
      <c r="A103" s="48"/>
      <c r="B103" s="48"/>
      <c r="C103" s="48"/>
      <c r="D103" s="48"/>
    </row>
    <row r="104" spans="1:4" s="41" customFormat="1" ht="15">
      <c r="A104" s="48"/>
      <c r="B104" s="48"/>
      <c r="C104" s="48"/>
      <c r="D104" s="48"/>
    </row>
    <row r="105" spans="1:4" s="41" customFormat="1" ht="15">
      <c r="A105" s="48"/>
      <c r="B105" s="48"/>
      <c r="C105" s="48"/>
      <c r="D105" s="48"/>
    </row>
    <row r="106" spans="1:4" s="41" customFormat="1" ht="15">
      <c r="A106" s="48"/>
      <c r="B106" s="48"/>
      <c r="C106" s="48"/>
      <c r="D106" s="48"/>
    </row>
    <row r="107" spans="1:4" s="41" customFormat="1" ht="15">
      <c r="A107" s="48"/>
      <c r="B107" s="48"/>
      <c r="C107" s="48"/>
      <c r="D107" s="48"/>
    </row>
    <row r="108" spans="1:4" s="41" customFormat="1" ht="15">
      <c r="A108" s="48"/>
      <c r="B108" s="48"/>
      <c r="C108" s="48"/>
      <c r="D108" s="48"/>
    </row>
    <row r="109" spans="1:4" s="41" customFormat="1" ht="15">
      <c r="A109" s="48"/>
      <c r="B109" s="48"/>
      <c r="C109" s="48"/>
      <c r="D109" s="48"/>
    </row>
    <row r="110" spans="1:4" s="41" customFormat="1" ht="15">
      <c r="A110" s="48"/>
      <c r="B110" s="48"/>
      <c r="C110" s="48"/>
      <c r="D110" s="48"/>
    </row>
    <row r="111" spans="1:4" s="41" customFormat="1" ht="15">
      <c r="A111" s="48"/>
      <c r="B111" s="48"/>
      <c r="C111" s="48"/>
      <c r="D111" s="48"/>
    </row>
    <row r="112" spans="1:4" s="41" customFormat="1" ht="15">
      <c r="A112" s="48"/>
      <c r="B112" s="48"/>
      <c r="C112" s="48"/>
      <c r="D112" s="48"/>
    </row>
    <row r="113" spans="1:4" s="41" customFormat="1" ht="15">
      <c r="A113" s="48"/>
      <c r="B113" s="48"/>
      <c r="C113" s="48"/>
      <c r="D113" s="48"/>
    </row>
    <row r="114" spans="1:4" s="41" customFormat="1" ht="15">
      <c r="A114" s="48"/>
      <c r="B114" s="48"/>
      <c r="C114" s="48"/>
      <c r="D114" s="48"/>
    </row>
    <row r="115" spans="1:4" s="41" customFormat="1" ht="15">
      <c r="A115" s="48"/>
      <c r="B115" s="48"/>
      <c r="C115" s="48"/>
      <c r="D115" s="48"/>
    </row>
    <row r="116" spans="1:4" s="41" customFormat="1" ht="15">
      <c r="A116" s="48"/>
      <c r="B116" s="48"/>
      <c r="C116" s="48"/>
      <c r="D116" s="48"/>
    </row>
    <row r="117" spans="1:4" s="41" customFormat="1" ht="15">
      <c r="A117" s="48"/>
      <c r="B117" s="48"/>
      <c r="C117" s="48"/>
      <c r="D117" s="48"/>
    </row>
    <row r="118" spans="1:4" s="41" customFormat="1" ht="15">
      <c r="A118" s="48"/>
      <c r="B118" s="48"/>
      <c r="C118" s="48"/>
      <c r="D118" s="48"/>
    </row>
    <row r="119" spans="1:4" s="41" customFormat="1" ht="15">
      <c r="A119" s="48"/>
      <c r="B119" s="48"/>
      <c r="C119" s="48"/>
      <c r="D119" s="48"/>
    </row>
    <row r="120" spans="1:4" s="41" customFormat="1" ht="15">
      <c r="A120" s="48"/>
      <c r="B120" s="48"/>
      <c r="C120" s="48"/>
      <c r="D120" s="48"/>
    </row>
    <row r="121" spans="1:4" s="41" customFormat="1" ht="15">
      <c r="A121" s="48"/>
      <c r="B121" s="48"/>
      <c r="C121" s="48"/>
      <c r="D121" s="48"/>
    </row>
    <row r="122" spans="1:4" s="41" customFormat="1" ht="15">
      <c r="A122" s="48"/>
      <c r="B122" s="48"/>
      <c r="C122" s="48"/>
      <c r="D122" s="48"/>
    </row>
    <row r="123" spans="1:4" s="41" customFormat="1" ht="15">
      <c r="A123" s="48"/>
      <c r="B123" s="48"/>
      <c r="C123" s="48"/>
      <c r="D123" s="48"/>
    </row>
    <row r="124" spans="1:4" s="41" customFormat="1" ht="15">
      <c r="A124" s="48"/>
      <c r="B124" s="48"/>
      <c r="C124" s="48"/>
      <c r="D124" s="48"/>
    </row>
    <row r="125" spans="1:4" s="41" customFormat="1" ht="15">
      <c r="A125" s="48"/>
      <c r="B125" s="48"/>
      <c r="C125" s="48"/>
      <c r="D125" s="48"/>
    </row>
    <row r="126" spans="1:4" s="41" customFormat="1" ht="15">
      <c r="A126" s="48"/>
      <c r="B126" s="48"/>
      <c r="C126" s="48"/>
      <c r="D126" s="48"/>
    </row>
    <row r="127" spans="1:4" s="41" customFormat="1" ht="15">
      <c r="A127" s="48"/>
      <c r="B127" s="48"/>
      <c r="C127" s="48"/>
      <c r="D127" s="48"/>
    </row>
    <row r="128" spans="1:4" s="41" customFormat="1" ht="15">
      <c r="A128" s="48"/>
      <c r="B128" s="48"/>
      <c r="C128" s="48"/>
      <c r="D128" s="48"/>
    </row>
    <row r="129" spans="1:4" s="41" customFormat="1" ht="15">
      <c r="A129" s="48"/>
      <c r="B129" s="48"/>
      <c r="C129" s="48"/>
      <c r="D129" s="48"/>
    </row>
    <row r="130" spans="1:4" s="41" customFormat="1" ht="15">
      <c r="A130" s="48"/>
      <c r="B130" s="48"/>
      <c r="C130" s="48"/>
      <c r="D130" s="48"/>
    </row>
    <row r="131" spans="1:4" s="41" customFormat="1" ht="15">
      <c r="A131" s="48"/>
      <c r="B131" s="48"/>
      <c r="C131" s="48"/>
      <c r="D131" s="48"/>
    </row>
    <row r="132" spans="1:4" s="41" customFormat="1" ht="15">
      <c r="A132" s="48"/>
      <c r="B132" s="48"/>
      <c r="C132" s="48"/>
      <c r="D132" s="48"/>
    </row>
    <row r="133" spans="1:4" s="41" customFormat="1" ht="15">
      <c r="A133" s="48"/>
      <c r="B133" s="48"/>
      <c r="C133" s="48"/>
      <c r="D133" s="48"/>
    </row>
    <row r="134" spans="1:4" s="41" customFormat="1" ht="15">
      <c r="A134" s="48"/>
      <c r="B134" s="48"/>
      <c r="C134" s="48"/>
      <c r="D134" s="48"/>
    </row>
    <row r="135" spans="1:4" s="41" customFormat="1" ht="15">
      <c r="A135" s="48"/>
      <c r="B135" s="48"/>
      <c r="C135" s="48"/>
      <c r="D135" s="48"/>
    </row>
    <row r="136" spans="1:4" s="41" customFormat="1" ht="15">
      <c r="A136" s="48"/>
      <c r="B136" s="48"/>
      <c r="C136" s="48"/>
      <c r="D136" s="48"/>
    </row>
    <row r="137" spans="1:4" s="41" customFormat="1" ht="15">
      <c r="A137" s="48"/>
      <c r="B137" s="48"/>
      <c r="C137" s="48"/>
      <c r="D137" s="48"/>
    </row>
    <row r="138" spans="1:4" s="41" customFormat="1" ht="15">
      <c r="A138" s="48"/>
      <c r="B138" s="48"/>
      <c r="C138" s="48"/>
      <c r="D138" s="48"/>
    </row>
    <row r="139" spans="1:4" s="41" customFormat="1" ht="15">
      <c r="A139" s="48"/>
      <c r="B139" s="48"/>
      <c r="C139" s="48"/>
      <c r="D139" s="48"/>
    </row>
    <row r="140" spans="1:4" s="41" customFormat="1" ht="15">
      <c r="A140" s="48"/>
      <c r="B140" s="48"/>
      <c r="C140" s="48"/>
      <c r="D140" s="48"/>
    </row>
    <row r="141" spans="1:4" s="41" customFormat="1" ht="15">
      <c r="A141" s="48"/>
      <c r="B141" s="48"/>
      <c r="C141" s="48"/>
      <c r="D141" s="48"/>
    </row>
    <row r="142" spans="1:4" s="41" customFormat="1" ht="15">
      <c r="A142" s="48"/>
      <c r="B142" s="48"/>
      <c r="C142" s="48"/>
      <c r="D142" s="48"/>
    </row>
    <row r="143" spans="1:4" s="41" customFormat="1" ht="15">
      <c r="A143" s="48"/>
      <c r="B143" s="48"/>
      <c r="C143" s="48"/>
      <c r="D143" s="48"/>
    </row>
    <row r="144" spans="1:4" s="41" customFormat="1" ht="15">
      <c r="A144" s="48"/>
      <c r="B144" s="48"/>
      <c r="C144" s="48"/>
      <c r="D144" s="48"/>
    </row>
    <row r="145" spans="1:4" s="41" customFormat="1" ht="15">
      <c r="A145" s="48"/>
      <c r="B145" s="48"/>
      <c r="C145" s="48"/>
      <c r="D145" s="48"/>
    </row>
    <row r="146" spans="1:4" s="41" customFormat="1" ht="15">
      <c r="A146" s="48"/>
      <c r="B146" s="48"/>
      <c r="C146" s="48"/>
      <c r="D146" s="48"/>
    </row>
    <row r="147" spans="1:4" s="41" customFormat="1" ht="15">
      <c r="A147" s="48"/>
      <c r="B147" s="48"/>
      <c r="C147" s="48"/>
      <c r="D147" s="48"/>
    </row>
    <row r="148" spans="1:4" s="41" customFormat="1" ht="15">
      <c r="A148" s="48"/>
      <c r="B148" s="48"/>
      <c r="C148" s="48"/>
      <c r="D148" s="48"/>
    </row>
    <row r="149" spans="1:4" s="41" customFormat="1" ht="15">
      <c r="A149" s="48"/>
      <c r="B149" s="48"/>
      <c r="C149" s="48"/>
      <c r="D149" s="48"/>
    </row>
    <row r="150" spans="1:4" s="41" customFormat="1" ht="15">
      <c r="A150" s="48"/>
      <c r="B150" s="48"/>
      <c r="C150" s="48"/>
      <c r="D150" s="48"/>
    </row>
    <row r="151" spans="1:4" s="41" customFormat="1" ht="15">
      <c r="A151" s="48"/>
      <c r="B151" s="48"/>
      <c r="C151" s="48"/>
      <c r="D151" s="48"/>
    </row>
    <row r="152" spans="1:4" s="41" customFormat="1" ht="15">
      <c r="A152" s="48"/>
      <c r="B152" s="48"/>
      <c r="C152" s="48"/>
      <c r="D152" s="48"/>
    </row>
    <row r="153" spans="1:4" s="41" customFormat="1" ht="15">
      <c r="A153" s="48"/>
      <c r="B153" s="48"/>
      <c r="C153" s="48"/>
      <c r="D153" s="48"/>
    </row>
    <row r="154" spans="1:4" s="41" customFormat="1" ht="15">
      <c r="A154" s="48"/>
      <c r="B154" s="48"/>
      <c r="C154" s="48"/>
      <c r="D154" s="48"/>
    </row>
    <row r="155" spans="1:4" s="41" customFormat="1" ht="15">
      <c r="A155" s="48"/>
      <c r="B155" s="48"/>
      <c r="C155" s="48"/>
      <c r="D155" s="48"/>
    </row>
    <row r="156" spans="1:4" s="41" customFormat="1" ht="15">
      <c r="A156" s="48"/>
      <c r="B156" s="48"/>
      <c r="C156" s="48"/>
      <c r="D156" s="48"/>
    </row>
    <row r="157" spans="1:4" s="41" customFormat="1" ht="15">
      <c r="A157" s="48"/>
      <c r="B157" s="48"/>
      <c r="C157" s="48"/>
      <c r="D157" s="48"/>
    </row>
    <row r="158" spans="1:4" s="41" customFormat="1" ht="15">
      <c r="A158" s="48"/>
      <c r="B158" s="48"/>
      <c r="C158" s="48"/>
      <c r="D158" s="48"/>
    </row>
    <row r="159" spans="1:4" s="41" customFormat="1" ht="15">
      <c r="A159" s="48"/>
      <c r="B159" s="48"/>
      <c r="C159" s="48"/>
      <c r="D159" s="48"/>
    </row>
    <row r="160" spans="1:4" s="41" customFormat="1" ht="15">
      <c r="A160" s="48"/>
      <c r="B160" s="48"/>
      <c r="C160" s="48"/>
      <c r="D160" s="48"/>
    </row>
    <row r="161" spans="1:4" s="41" customFormat="1" ht="15">
      <c r="A161" s="48"/>
      <c r="B161" s="48"/>
      <c r="C161" s="48"/>
      <c r="D161" s="48"/>
    </row>
    <row r="162" spans="1:4" s="41" customFormat="1" ht="15">
      <c r="A162" s="48"/>
      <c r="B162" s="48"/>
      <c r="C162" s="48"/>
      <c r="D162" s="48"/>
    </row>
    <row r="163" spans="1:4" s="41" customFormat="1" ht="15">
      <c r="A163" s="48"/>
      <c r="B163" s="48"/>
      <c r="C163" s="48"/>
      <c r="D163" s="48"/>
    </row>
    <row r="164" spans="1:4" s="41" customFormat="1" ht="15">
      <c r="A164" s="48"/>
      <c r="B164" s="48"/>
      <c r="C164" s="48"/>
      <c r="D164" s="48"/>
    </row>
    <row r="165" spans="1:4" s="41" customFormat="1" ht="15">
      <c r="A165" s="48"/>
      <c r="B165" s="48"/>
      <c r="C165" s="48"/>
      <c r="D165" s="48"/>
    </row>
    <row r="166" spans="1:4" s="41" customFormat="1" ht="15">
      <c r="A166" s="48"/>
      <c r="B166" s="48"/>
      <c r="C166" s="48"/>
      <c r="D166" s="48"/>
    </row>
    <row r="167" spans="1:4" s="41" customFormat="1" ht="15">
      <c r="A167" s="48"/>
      <c r="B167" s="48"/>
      <c r="C167" s="48"/>
      <c r="D167" s="48"/>
    </row>
    <row r="168" spans="1:4" s="41" customFormat="1" ht="15">
      <c r="A168" s="48"/>
      <c r="B168" s="48"/>
      <c r="C168" s="48"/>
      <c r="D168" s="48"/>
    </row>
    <row r="169" spans="1:4" s="41" customFormat="1" ht="15">
      <c r="A169" s="48"/>
      <c r="B169" s="48"/>
      <c r="C169" s="48"/>
      <c r="D169" s="48"/>
    </row>
    <row r="170" spans="1:4" s="41" customFormat="1" ht="15">
      <c r="A170" s="48"/>
      <c r="B170" s="48"/>
      <c r="C170" s="48"/>
      <c r="D170" s="48"/>
    </row>
    <row r="171" spans="1:4" s="41" customFormat="1" ht="15">
      <c r="A171" s="48"/>
      <c r="B171" s="48"/>
      <c r="C171" s="48"/>
      <c r="D171" s="48"/>
    </row>
    <row r="172" spans="1:4" s="41" customFormat="1" ht="15">
      <c r="A172" s="48"/>
      <c r="B172" s="48"/>
      <c r="C172" s="48"/>
      <c r="D172" s="48"/>
    </row>
    <row r="173" spans="1:4" s="41" customFormat="1" ht="15">
      <c r="A173" s="48"/>
      <c r="B173" s="48"/>
      <c r="C173" s="48"/>
      <c r="D173" s="48"/>
    </row>
    <row r="174" spans="1:4" s="41" customFormat="1" ht="15">
      <c r="A174" s="48"/>
      <c r="B174" s="48"/>
      <c r="C174" s="48"/>
      <c r="D174" s="48"/>
    </row>
    <row r="175" spans="1:4" s="41" customFormat="1" ht="15">
      <c r="A175" s="48"/>
      <c r="B175" s="48"/>
      <c r="C175" s="48"/>
      <c r="D175" s="48"/>
    </row>
    <row r="176" spans="1:4" s="41" customFormat="1" ht="15">
      <c r="A176" s="48"/>
      <c r="B176" s="48"/>
      <c r="C176" s="48"/>
      <c r="D176" s="48"/>
    </row>
    <row r="177" spans="1:4" s="41" customFormat="1" ht="15">
      <c r="A177" s="48"/>
      <c r="B177" s="48"/>
      <c r="C177" s="48"/>
      <c r="D177" s="48"/>
    </row>
    <row r="178" spans="1:4" s="41" customFormat="1" ht="15">
      <c r="A178" s="48"/>
      <c r="B178" s="48"/>
      <c r="C178" s="48"/>
      <c r="D178" s="48"/>
    </row>
    <row r="179" spans="1:4" s="41" customFormat="1" ht="15">
      <c r="A179" s="48"/>
      <c r="B179" s="48"/>
      <c r="C179" s="48"/>
      <c r="D179" s="48"/>
    </row>
    <row r="180" spans="1:4" s="41" customFormat="1" ht="15">
      <c r="A180" s="48"/>
      <c r="B180" s="48"/>
      <c r="C180" s="48"/>
      <c r="D180" s="48"/>
    </row>
    <row r="181" spans="1:4" s="41" customFormat="1" ht="15">
      <c r="A181" s="48"/>
      <c r="B181" s="48"/>
      <c r="C181" s="48"/>
      <c r="D181" s="48"/>
    </row>
    <row r="182" spans="1:4" s="41" customFormat="1" ht="15">
      <c r="A182" s="48"/>
      <c r="B182" s="48"/>
      <c r="C182" s="48"/>
      <c r="D182" s="48"/>
    </row>
    <row r="183" spans="1:4" s="41" customFormat="1" ht="15">
      <c r="A183" s="48"/>
      <c r="B183" s="48"/>
      <c r="C183" s="48"/>
      <c r="D183" s="48"/>
    </row>
    <row r="184" spans="1:4" s="41" customFormat="1" ht="15">
      <c r="A184" s="48"/>
      <c r="B184" s="48"/>
      <c r="C184" s="48"/>
      <c r="D184" s="48"/>
    </row>
    <row r="185" spans="1:4" s="41" customFormat="1" ht="15">
      <c r="A185" s="48"/>
      <c r="B185" s="48"/>
      <c r="C185" s="48"/>
      <c r="D185" s="48"/>
    </row>
    <row r="186" spans="1:4" s="41" customFormat="1" ht="15">
      <c r="A186" s="48"/>
      <c r="B186" s="48"/>
      <c r="C186" s="48"/>
      <c r="D186" s="48"/>
    </row>
    <row r="187" spans="1:4" s="41" customFormat="1" ht="15">
      <c r="A187" s="48"/>
      <c r="B187" s="48"/>
      <c r="C187" s="48"/>
      <c r="D187" s="48"/>
    </row>
    <row r="188" spans="1:4" s="41" customFormat="1" ht="15">
      <c r="A188" s="48"/>
      <c r="B188" s="48"/>
      <c r="C188" s="48"/>
      <c r="D188" s="48"/>
    </row>
    <row r="189" spans="1:4" s="41" customFormat="1" ht="15">
      <c r="A189" s="48"/>
      <c r="B189" s="48"/>
      <c r="C189" s="48"/>
      <c r="D189" s="48"/>
    </row>
  </sheetData>
  <sheetProtection/>
  <mergeCells count="1">
    <mergeCell ref="A1:D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5.25390625" style="32" customWidth="1"/>
    <col min="2" max="2" width="19.25390625" style="32" customWidth="1"/>
    <col min="3" max="3" width="16.25390625" style="32" customWidth="1"/>
    <col min="4" max="4" width="13.75390625" style="32" customWidth="1"/>
    <col min="5" max="5" width="9.00390625" style="32" customWidth="1"/>
    <col min="6" max="6" width="9.375" style="32" bestFit="1" customWidth="1"/>
    <col min="7" max="16384" width="9.00390625" style="32" customWidth="1"/>
  </cols>
  <sheetData>
    <row r="1" spans="1:4" ht="34.5" customHeight="1">
      <c r="A1" s="88" t="s">
        <v>80</v>
      </c>
      <c r="B1" s="88"/>
      <c r="C1" s="88"/>
      <c r="D1" s="88"/>
    </row>
    <row r="2" spans="1:4" ht="24.75" customHeight="1">
      <c r="A2" s="33"/>
      <c r="B2" s="33"/>
      <c r="C2" s="33"/>
      <c r="D2" s="5" t="s">
        <v>3</v>
      </c>
    </row>
    <row r="3" spans="1:4" s="31" customFormat="1" ht="50.25" customHeight="1">
      <c r="A3" s="8" t="s">
        <v>4</v>
      </c>
      <c r="B3" s="8" t="s">
        <v>22</v>
      </c>
      <c r="C3" s="8" t="s">
        <v>59</v>
      </c>
      <c r="D3" s="8" t="s">
        <v>60</v>
      </c>
    </row>
    <row r="4" spans="1:6" ht="15.75" customHeight="1">
      <c r="A4" s="34" t="s">
        <v>8</v>
      </c>
      <c r="B4" s="35">
        <f>SUM(B9+B13+B17+B21+B25+B29+B34+B39)</f>
        <v>426722</v>
      </c>
      <c r="C4" s="35">
        <f>SUM(C9+C13+C17+C21+C25+C29+C34+C39)</f>
        <v>420295</v>
      </c>
      <c r="D4" s="11">
        <f>C4/B4*100</f>
        <v>98.4938672015973</v>
      </c>
      <c r="F4" s="73"/>
    </row>
    <row r="5" spans="1:4" ht="15.75" customHeight="1">
      <c r="A5" s="36" t="s">
        <v>9</v>
      </c>
      <c r="B5" s="37">
        <f>B10+B14+B18+B22+B26+B30+B35+B40</f>
        <v>182160</v>
      </c>
      <c r="C5" s="37">
        <f>C10+C14+C18+C22+C26+C30+C35+C40</f>
        <v>188965</v>
      </c>
      <c r="D5" s="11">
        <f aca="true" t="shared" si="0" ref="D5:D43">C5/B5*100</f>
        <v>103.73572683355292</v>
      </c>
    </row>
    <row r="6" spans="1:4" ht="15.75" customHeight="1">
      <c r="A6" s="36" t="s">
        <v>10</v>
      </c>
      <c r="B6" s="37">
        <f>B11+B15+B19+B23+B27+B31+B36+B41</f>
        <v>1911</v>
      </c>
      <c r="C6" s="37">
        <f>C11+C15+C19+C23+C27+C31+C36+C41</f>
        <v>2111</v>
      </c>
      <c r="D6" s="11">
        <f t="shared" si="0"/>
        <v>110.46572475143903</v>
      </c>
    </row>
    <row r="7" spans="1:4" ht="15.75" customHeight="1">
      <c r="A7" s="36" t="s">
        <v>11</v>
      </c>
      <c r="B7" s="37">
        <f>B32+B37+B42</f>
        <v>46099</v>
      </c>
      <c r="C7" s="37">
        <f>C32+C37+C42</f>
        <v>60353</v>
      </c>
      <c r="D7" s="11">
        <f t="shared" si="0"/>
        <v>130.92041042105035</v>
      </c>
    </row>
    <row r="8" spans="1:4" ht="15.75" customHeight="1">
      <c r="A8" s="36" t="s">
        <v>12</v>
      </c>
      <c r="B8" s="37">
        <f>B12+B16+B20+B24+B28+B38+B43+B33</f>
        <v>196552</v>
      </c>
      <c r="C8" s="37">
        <f>C12+C16+C20+C24+C28+C38+C43+C33</f>
        <v>168866</v>
      </c>
      <c r="D8" s="11">
        <f t="shared" si="0"/>
        <v>85.91416012047702</v>
      </c>
    </row>
    <row r="9" spans="1:4" ht="15.75" customHeight="1">
      <c r="A9" s="36" t="s">
        <v>13</v>
      </c>
      <c r="B9" s="68">
        <f>SUM(B10:B12)</f>
        <v>111339</v>
      </c>
      <c r="C9" s="68">
        <f>SUM(C10:C12)</f>
        <v>92110</v>
      </c>
      <c r="D9" s="11">
        <f t="shared" si="0"/>
        <v>82.72932216024932</v>
      </c>
    </row>
    <row r="10" spans="1:4" ht="15.75" customHeight="1">
      <c r="A10" s="36" t="s">
        <v>9</v>
      </c>
      <c r="B10" s="68">
        <v>29789</v>
      </c>
      <c r="C10" s="68">
        <v>27699</v>
      </c>
      <c r="D10" s="11">
        <f t="shared" si="0"/>
        <v>92.98398737789117</v>
      </c>
    </row>
    <row r="11" spans="1:4" ht="15.75" customHeight="1">
      <c r="A11" s="36" t="s">
        <v>10</v>
      </c>
      <c r="B11" s="68">
        <v>381</v>
      </c>
      <c r="C11" s="68">
        <v>401</v>
      </c>
      <c r="D11" s="11">
        <f t="shared" si="0"/>
        <v>105.249343832021</v>
      </c>
    </row>
    <row r="12" spans="1:4" ht="15.75" customHeight="1">
      <c r="A12" s="36" t="s">
        <v>12</v>
      </c>
      <c r="B12" s="68">
        <v>81169</v>
      </c>
      <c r="C12" s="68">
        <v>64010</v>
      </c>
      <c r="D12" s="11">
        <f t="shared" si="0"/>
        <v>78.86015597087558</v>
      </c>
    </row>
    <row r="13" spans="1:4" ht="15.75" customHeight="1">
      <c r="A13" s="36" t="s">
        <v>14</v>
      </c>
      <c r="B13" s="68">
        <f>SUM(B14:B16)</f>
        <v>5065</v>
      </c>
      <c r="C13" s="68">
        <f>SUM(C14:C16)</f>
        <v>5238</v>
      </c>
      <c r="D13" s="11">
        <f t="shared" si="0"/>
        <v>103.41559723593288</v>
      </c>
    </row>
    <row r="14" spans="1:4" ht="15.75" customHeight="1">
      <c r="A14" s="36" t="s">
        <v>9</v>
      </c>
      <c r="B14" s="68">
        <v>2621</v>
      </c>
      <c r="C14" s="68">
        <v>2736</v>
      </c>
      <c r="D14" s="11">
        <f t="shared" si="0"/>
        <v>104.38763830599007</v>
      </c>
    </row>
    <row r="15" spans="1:4" ht="15.75" customHeight="1">
      <c r="A15" s="36" t="s">
        <v>10</v>
      </c>
      <c r="B15" s="68">
        <v>115</v>
      </c>
      <c r="C15" s="68">
        <v>115</v>
      </c>
      <c r="D15" s="11">
        <f t="shared" si="0"/>
        <v>100</v>
      </c>
    </row>
    <row r="16" spans="1:4" ht="15.75" customHeight="1">
      <c r="A16" s="36" t="s">
        <v>12</v>
      </c>
      <c r="B16" s="68">
        <v>2329</v>
      </c>
      <c r="C16" s="68">
        <v>2387</v>
      </c>
      <c r="D16" s="11">
        <f t="shared" si="0"/>
        <v>102.49033920137398</v>
      </c>
    </row>
    <row r="17" spans="1:4" ht="15.75" customHeight="1">
      <c r="A17" s="36" t="s">
        <v>15</v>
      </c>
      <c r="B17" s="68">
        <f>SUM(B18:B20)</f>
        <v>68172</v>
      </c>
      <c r="C17" s="68">
        <f>SUM(C18:C20)</f>
        <v>71896</v>
      </c>
      <c r="D17" s="11">
        <f t="shared" si="0"/>
        <v>105.46265328874026</v>
      </c>
    </row>
    <row r="18" spans="1:4" ht="15.75" customHeight="1">
      <c r="A18" s="36" t="s">
        <v>9</v>
      </c>
      <c r="B18" s="68">
        <v>43384</v>
      </c>
      <c r="C18" s="68">
        <v>45554</v>
      </c>
      <c r="D18" s="11">
        <f t="shared" si="0"/>
        <v>105.0018439977872</v>
      </c>
    </row>
    <row r="19" spans="1:4" ht="15.75" customHeight="1">
      <c r="A19" s="36" t="s">
        <v>10</v>
      </c>
      <c r="B19" s="68">
        <v>702</v>
      </c>
      <c r="C19" s="68">
        <v>830</v>
      </c>
      <c r="D19" s="11">
        <f t="shared" si="0"/>
        <v>118.23361823361824</v>
      </c>
    </row>
    <row r="20" spans="1:4" ht="15.75" customHeight="1">
      <c r="A20" s="36" t="s">
        <v>12</v>
      </c>
      <c r="B20" s="68">
        <v>24086</v>
      </c>
      <c r="C20" s="68">
        <v>25512</v>
      </c>
      <c r="D20" s="11">
        <f t="shared" si="0"/>
        <v>105.92045171468902</v>
      </c>
    </row>
    <row r="21" spans="1:4" ht="15.75" customHeight="1">
      <c r="A21" s="36" t="s">
        <v>16</v>
      </c>
      <c r="B21" s="68">
        <f>SUM(B22:B24)</f>
        <v>6295</v>
      </c>
      <c r="C21" s="68">
        <f>SUM(C22:C24)</f>
        <v>6306</v>
      </c>
      <c r="D21" s="11">
        <f t="shared" si="0"/>
        <v>100.17474185861795</v>
      </c>
    </row>
    <row r="22" spans="1:4" ht="15.75" customHeight="1">
      <c r="A22" s="36" t="s">
        <v>9</v>
      </c>
      <c r="B22" s="68">
        <v>2443</v>
      </c>
      <c r="C22" s="68">
        <v>2586</v>
      </c>
      <c r="D22" s="11">
        <f t="shared" si="0"/>
        <v>105.85345886205486</v>
      </c>
    </row>
    <row r="23" spans="1:4" ht="15.75" customHeight="1">
      <c r="A23" s="36" t="s">
        <v>10</v>
      </c>
      <c r="B23" s="68">
        <v>39</v>
      </c>
      <c r="C23" s="68">
        <v>33</v>
      </c>
      <c r="D23" s="11">
        <f t="shared" si="0"/>
        <v>84.61538461538461</v>
      </c>
    </row>
    <row r="24" spans="1:4" ht="15.75" customHeight="1">
      <c r="A24" s="36" t="s">
        <v>12</v>
      </c>
      <c r="B24" s="68">
        <v>3813</v>
      </c>
      <c r="C24" s="68">
        <v>3687</v>
      </c>
      <c r="D24" s="11">
        <f t="shared" si="0"/>
        <v>96.69551534225019</v>
      </c>
    </row>
    <row r="25" spans="1:4" ht="15.75" customHeight="1">
      <c r="A25" s="36" t="s">
        <v>17</v>
      </c>
      <c r="B25" s="68">
        <f>SUM(B26:B28)</f>
        <v>3598</v>
      </c>
      <c r="C25" s="68">
        <f>SUM(C26:C28)</f>
        <v>3858</v>
      </c>
      <c r="D25" s="11">
        <f t="shared" si="0"/>
        <v>107.22623679822124</v>
      </c>
    </row>
    <row r="26" spans="1:4" ht="15.75" customHeight="1">
      <c r="A26" s="36" t="s">
        <v>9</v>
      </c>
      <c r="B26" s="68">
        <v>1584</v>
      </c>
      <c r="C26" s="68">
        <v>1690</v>
      </c>
      <c r="D26" s="11">
        <f t="shared" si="0"/>
        <v>106.69191919191918</v>
      </c>
    </row>
    <row r="27" spans="1:4" ht="15.75" customHeight="1">
      <c r="A27" s="36" t="s">
        <v>10</v>
      </c>
      <c r="B27" s="68">
        <v>38</v>
      </c>
      <c r="C27" s="68">
        <v>43</v>
      </c>
      <c r="D27" s="11">
        <f t="shared" si="0"/>
        <v>113.1578947368421</v>
      </c>
    </row>
    <row r="28" spans="1:4" ht="15.75" customHeight="1">
      <c r="A28" s="36" t="s">
        <v>12</v>
      </c>
      <c r="B28" s="68">
        <v>1976</v>
      </c>
      <c r="C28" s="68">
        <v>2125</v>
      </c>
      <c r="D28" s="11">
        <f t="shared" si="0"/>
        <v>107.54048582995952</v>
      </c>
    </row>
    <row r="29" spans="1:4" ht="15.75" customHeight="1">
      <c r="A29" s="36" t="s">
        <v>18</v>
      </c>
      <c r="B29" s="68">
        <f>SUM(B30:B33)</f>
        <v>9362</v>
      </c>
      <c r="C29" s="68">
        <f>SUM(C30:C33)</f>
        <v>9645</v>
      </c>
      <c r="D29" s="11">
        <f t="shared" si="0"/>
        <v>103.02285836359752</v>
      </c>
    </row>
    <row r="30" spans="1:4" ht="15.75" customHeight="1">
      <c r="A30" s="36" t="s">
        <v>9</v>
      </c>
      <c r="B30" s="68">
        <v>1902</v>
      </c>
      <c r="C30" s="68">
        <v>1947</v>
      </c>
      <c r="D30" s="11">
        <f t="shared" si="0"/>
        <v>102.3659305993691</v>
      </c>
    </row>
    <row r="31" spans="1:4" ht="15.75" customHeight="1">
      <c r="A31" s="36" t="s">
        <v>10</v>
      </c>
      <c r="B31" s="68">
        <v>254</v>
      </c>
      <c r="C31" s="68">
        <v>260</v>
      </c>
      <c r="D31" s="11">
        <f t="shared" si="0"/>
        <v>102.36220472440945</v>
      </c>
    </row>
    <row r="32" spans="1:4" ht="15.75" customHeight="1">
      <c r="A32" s="36" t="s">
        <v>11</v>
      </c>
      <c r="B32" s="68">
        <v>7180</v>
      </c>
      <c r="C32" s="68">
        <v>7412</v>
      </c>
      <c r="D32" s="11">
        <f t="shared" si="0"/>
        <v>103.23119777158773</v>
      </c>
    </row>
    <row r="33" spans="1:4" ht="15.75" customHeight="1">
      <c r="A33" s="36" t="s">
        <v>12</v>
      </c>
      <c r="B33" s="68">
        <v>26</v>
      </c>
      <c r="C33" s="68">
        <v>26</v>
      </c>
      <c r="D33" s="11">
        <f t="shared" si="0"/>
        <v>100</v>
      </c>
    </row>
    <row r="34" spans="1:4" ht="15.75" customHeight="1">
      <c r="A34" s="36" t="s">
        <v>19</v>
      </c>
      <c r="B34" s="69">
        <f>SUM(B35:B38)</f>
        <v>106974</v>
      </c>
      <c r="C34" s="69">
        <f>SUM(C35:C38)</f>
        <v>112947</v>
      </c>
      <c r="D34" s="11">
        <f t="shared" si="0"/>
        <v>105.58359975321106</v>
      </c>
    </row>
    <row r="35" spans="1:4" ht="15.75" customHeight="1">
      <c r="A35" s="36" t="s">
        <v>9</v>
      </c>
      <c r="B35" s="68">
        <v>13353</v>
      </c>
      <c r="C35" s="68">
        <v>14373</v>
      </c>
      <c r="D35" s="11">
        <f t="shared" si="0"/>
        <v>107.6387328690182</v>
      </c>
    </row>
    <row r="36" spans="1:4" ht="15.75" customHeight="1">
      <c r="A36" s="36" t="s">
        <v>10</v>
      </c>
      <c r="B36" s="68">
        <v>188</v>
      </c>
      <c r="C36" s="68">
        <v>227</v>
      </c>
      <c r="D36" s="11">
        <f t="shared" si="0"/>
        <v>120.74468085106382</v>
      </c>
    </row>
    <row r="37" spans="1:4" ht="15.75" customHeight="1">
      <c r="A37" s="36" t="s">
        <v>11</v>
      </c>
      <c r="B37" s="68">
        <v>25718</v>
      </c>
      <c r="C37" s="68">
        <v>27259</v>
      </c>
      <c r="D37" s="11">
        <f t="shared" si="0"/>
        <v>105.99191227933741</v>
      </c>
    </row>
    <row r="38" spans="1:4" ht="15.75" customHeight="1">
      <c r="A38" s="36" t="s">
        <v>12</v>
      </c>
      <c r="B38" s="68">
        <v>67715</v>
      </c>
      <c r="C38" s="68">
        <v>71088</v>
      </c>
      <c r="D38" s="11">
        <f t="shared" si="0"/>
        <v>104.9811710846932</v>
      </c>
    </row>
    <row r="39" spans="1:4" ht="15.75" customHeight="1">
      <c r="A39" s="36" t="s">
        <v>20</v>
      </c>
      <c r="B39" s="69">
        <f>SUM(B40:B44)</f>
        <v>115917</v>
      </c>
      <c r="C39" s="69">
        <f>SUM(C40:C44)</f>
        <v>118295</v>
      </c>
      <c r="D39" s="11">
        <f t="shared" si="0"/>
        <v>102.05146786062443</v>
      </c>
    </row>
    <row r="40" spans="1:4" ht="15">
      <c r="A40" s="36" t="s">
        <v>9</v>
      </c>
      <c r="B40" s="68">
        <v>87084</v>
      </c>
      <c r="C40" s="68">
        <v>92380</v>
      </c>
      <c r="D40" s="11">
        <f t="shared" si="0"/>
        <v>106.081484543659</v>
      </c>
    </row>
    <row r="41" spans="1:4" ht="15">
      <c r="A41" s="36" t="s">
        <v>10</v>
      </c>
      <c r="B41" s="38">
        <v>194</v>
      </c>
      <c r="C41" s="68">
        <v>202</v>
      </c>
      <c r="D41" s="11">
        <f t="shared" si="0"/>
        <v>104.1237113402062</v>
      </c>
    </row>
    <row r="42" spans="1:4" ht="15">
      <c r="A42" s="36" t="s">
        <v>11</v>
      </c>
      <c r="B42" s="38">
        <v>13201</v>
      </c>
      <c r="C42" s="68">
        <v>25682</v>
      </c>
      <c r="D42" s="11">
        <f t="shared" si="0"/>
        <v>194.54586773729264</v>
      </c>
    </row>
    <row r="43" spans="1:4" ht="15">
      <c r="A43" s="36" t="s">
        <v>12</v>
      </c>
      <c r="B43" s="38">
        <v>15438</v>
      </c>
      <c r="C43" s="68">
        <v>31</v>
      </c>
      <c r="D43" s="11">
        <f t="shared" si="0"/>
        <v>0.2008032128514056</v>
      </c>
    </row>
  </sheetData>
  <sheetProtection/>
  <mergeCells count="1">
    <mergeCell ref="A1:D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李兴禄</cp:lastModifiedBy>
  <cp:lastPrinted>2019-01-02T08:55:25Z</cp:lastPrinted>
  <dcterms:created xsi:type="dcterms:W3CDTF">2015-01-28T04:04:52Z</dcterms:created>
  <dcterms:modified xsi:type="dcterms:W3CDTF">2019-01-02T09:01:00Z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