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0500" tabRatio="607" activeTab="0"/>
  </bookViews>
  <sheets>
    <sheet name="封面" sheetId="1" r:id="rId1"/>
    <sheet name="2018年全州基金收入-3" sheetId="2" r:id="rId2"/>
    <sheet name="2018年全州基金支出-4" sheetId="3" r:id="rId3"/>
    <sheet name="2018年本级基金收入-7" sheetId="4" r:id="rId4"/>
    <sheet name="2018年本级基金支出-8" sheetId="5" r:id="rId5"/>
    <sheet name="2019年全州基金收入-11" sheetId="6" r:id="rId6"/>
    <sheet name="2019年全州基金支出-12" sheetId="7" r:id="rId7"/>
    <sheet name="2019年本级基金收入15" sheetId="8" r:id="rId8"/>
    <sheet name="2019本级基金支出16" sheetId="9" r:id="rId9"/>
    <sheet name="地方政府专项债务限额、余额情况表" sheetId="10" r:id="rId10"/>
  </sheets>
  <definedNames>
    <definedName name="_xlnm.Print_Area" localSheetId="3">'2018年本级基金收入-7'!$A$1:$D$24</definedName>
    <definedName name="_xlnm.Print_Area" localSheetId="4">'2018年本级基金支出-8'!$A$1:$D$23</definedName>
    <definedName name="_xlnm.Print_Area" localSheetId="1">'2018年全州基金收入-3'!$A$1:$D$22</definedName>
    <definedName name="_xlnm.Print_Area" localSheetId="2">'2018年全州基金支出-4'!$A$1:$D$16</definedName>
    <definedName name="_xlnm.Print_Area" localSheetId="8">'2019本级基金支出16'!$A$1:$C$24</definedName>
    <definedName name="_xlnm.Print_Area" localSheetId="7">'2019年本级基金收入15'!$A$1:$D$23</definedName>
    <definedName name="_xlnm.Print_Area" localSheetId="5">'2019年全州基金收入-11'!$A$1:$D$24</definedName>
    <definedName name="_xlnm.Print_Area" localSheetId="6">'2019年全州基金支出-12'!$A$1:$C$20</definedName>
  </definedNames>
  <calcPr fullCalcOnLoad="1"/>
</workbook>
</file>

<file path=xl/sharedStrings.xml><?xml version="1.0" encoding="utf-8"?>
<sst xmlns="http://schemas.openxmlformats.org/spreadsheetml/2006/main" count="192" uniqueCount="87">
  <si>
    <t>克孜勒苏柯尔克孜自治州财政局</t>
  </si>
  <si>
    <t>表一：2018年克州政府性基金收入情况</t>
  </si>
  <si>
    <t>单位:万元</t>
  </si>
  <si>
    <t>项    目</t>
  </si>
  <si>
    <t>2017年完成数</t>
  </si>
  <si>
    <t>比上年增
（减）%</t>
  </si>
  <si>
    <t>散装水泥专项资金收入</t>
  </si>
  <si>
    <t>新型墙体材料专项基金收入</t>
  </si>
  <si>
    <t>文化事业建设费收入</t>
  </si>
  <si>
    <t>地方教育附加收入</t>
  </si>
  <si>
    <t>新增建设用地土地有偿使用费收入</t>
  </si>
  <si>
    <t>育林基金收入</t>
  </si>
  <si>
    <t>森林植被恢复费</t>
  </si>
  <si>
    <t>残疾人就业保障金收入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</si>
  <si>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</si>
  <si>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</si>
  <si>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</si>
  <si>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</si>
  <si>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</si>
  <si>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</si>
  <si>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</si>
  <si>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</si>
  <si>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其他政府性基金收入</t>
  </si>
  <si>
    <t>政府性基金收入</t>
  </si>
  <si>
    <t>表二：2018年克州政府性基金支出情况</t>
  </si>
  <si>
    <t>一、一般公共服务</t>
  </si>
  <si>
    <t>二、教育</t>
  </si>
  <si>
    <t>三、文化体育与传媒</t>
  </si>
  <si>
    <t>四、社会保障和就业</t>
  </si>
  <si>
    <t>五、节能环保</t>
  </si>
  <si>
    <t>六、城乡社区事务</t>
  </si>
  <si>
    <t>七、农林水事务</t>
  </si>
  <si>
    <t>八、交通运输</t>
  </si>
  <si>
    <t>九、资源勘探电力信息等事务</t>
  </si>
  <si>
    <t>十、商业服务业等事务</t>
  </si>
  <si>
    <t>十一、其他支出</t>
  </si>
  <si>
    <t>政府性基金支出</t>
  </si>
  <si>
    <t>表三：2018年克州本级政府性基金收入情况</t>
  </si>
  <si>
    <t>表四：2018年克州本级政府性基金支出情况</t>
  </si>
  <si>
    <t>一般公共服务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</si>
  <si>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</si>
  <si>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</si>
  <si>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</si>
  <si>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</si>
  <si>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</si>
  <si>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</si>
  <si>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</si>
  <si>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</si>
  <si>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</si>
  <si>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</si>
  <si>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合           计</t>
  </si>
  <si>
    <t>旅游发展基金收入</t>
  </si>
  <si>
    <t>大中型水库移民后期扶持基金收入</t>
  </si>
  <si>
    <t>大中型水库库区基金收入</t>
  </si>
  <si>
    <t>水土保持补偿费收入</t>
  </si>
  <si>
    <t>污水处理费收入</t>
  </si>
  <si>
    <t>备注</t>
  </si>
  <si>
    <t>2018年完成数</t>
  </si>
  <si>
    <t>2019年预算数</t>
  </si>
  <si>
    <t>表五：2019年克州政府性基金收入安排情况</t>
  </si>
  <si>
    <t>表六：2019年克州政府性基金支出安排情况</t>
  </si>
  <si>
    <t>表七：2019年克州本级政府性基金收入安排情况</t>
  </si>
  <si>
    <t>表八：2019年克州本级政府性基金支出安排情况</t>
  </si>
  <si>
    <t>2019年州本级政府性基金支出，按照以收定支、收支平衡的原则，安排支出，不含自治区政府性基金补助。</t>
  </si>
  <si>
    <t>2018年预计
完成数</t>
  </si>
  <si>
    <t>2019年预计
预算数</t>
  </si>
  <si>
    <r>
      <t>2018</t>
    </r>
    <r>
      <rPr>
        <sz val="14"/>
        <rFont val="宋体"/>
        <family val="0"/>
      </rPr>
      <t>年预计
完成数</t>
    </r>
  </si>
  <si>
    <r>
      <t>2018年全州政府性基金支出，按照以收定支的原则，安排支出。（全州政府性基金收入和上级提前预告2019</t>
    </r>
    <r>
      <rPr>
        <sz val="12"/>
        <rFont val="宋体"/>
        <family val="0"/>
      </rPr>
      <t>年资金）。</t>
    </r>
  </si>
  <si>
    <t>克孜勒苏柯尔克孜自治州2018年政府性基金</t>
  </si>
  <si>
    <t>预算执行情况与2019年政府性基金预算</t>
  </si>
  <si>
    <t>截至月份：2018年12月</t>
  </si>
  <si>
    <t>单位：亿元</t>
  </si>
  <si>
    <t>区域</t>
  </si>
  <si>
    <t>2018年财政部下达债务限额</t>
  </si>
  <si>
    <t>2017年末债务余额</t>
  </si>
  <si>
    <t>2018年末债务余额</t>
  </si>
  <si>
    <t>2018年限额与余额差值</t>
  </si>
  <si>
    <t>小计</t>
  </si>
  <si>
    <t>专项债务</t>
  </si>
  <si>
    <t xml:space="preserve">专项债务 </t>
  </si>
  <si>
    <t xml:space="preserve">  克孜勒苏自治州</t>
  </si>
  <si>
    <t xml:space="preserve">    克孜勒苏州本级</t>
  </si>
  <si>
    <t xml:space="preserve">    阿图什市</t>
  </si>
  <si>
    <t xml:space="preserve">    阿克陶县</t>
  </si>
  <si>
    <t xml:space="preserve">    阿合奇县</t>
  </si>
  <si>
    <t xml:space="preserve">    乌恰县</t>
  </si>
  <si>
    <t>地方政府专项债务限额、余额情况表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</si>
</sst>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_ "/>
    <numFmt numFmtId="179" formatCode="_ * #,##0_ ;_ * \-#,##0_ ;_ * &quot;-&quot;??_ ;_ @_ "/>
    <numFmt numFmtId="180" formatCode="0.00_ "/>
    <numFmt numFmtId="181" formatCode="#,##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5"/>
      <name val="仿宋"/>
      <family val="3"/>
    </font>
    <font>
      <sz val="12"/>
      <name val="仿宋"/>
      <family val="3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/>
    </xf>
    <xf numFmtId="0" fontId="0" fillId="0" borderId="0" xfId="52" applyFill="1">
      <alignment vertical="center"/>
      <protection/>
    </xf>
    <xf numFmtId="176" fontId="0" fillId="0" borderId="0" xfId="52" applyNumberFormat="1" applyFill="1">
      <alignment vertical="center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2" applyNumberFormat="1" applyFont="1" applyFill="1" applyBorder="1" applyAlignment="1" applyProtection="1">
      <alignment vertical="center"/>
      <protection/>
    </xf>
    <xf numFmtId="177" fontId="0" fillId="0" borderId="13" xfId="52" applyNumberFormat="1" applyFont="1" applyFill="1" applyBorder="1" applyAlignment="1" applyProtection="1">
      <alignment horizontal="right" vertical="center"/>
      <protection/>
    </xf>
    <xf numFmtId="0" fontId="0" fillId="0" borderId="0" xfId="52" applyNumberFormat="1" applyFont="1" applyFill="1" applyBorder="1" applyAlignment="1" applyProtection="1">
      <alignment vertical="center"/>
      <protection/>
    </xf>
    <xf numFmtId="177" fontId="0" fillId="0" borderId="14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177" fontId="4" fillId="0" borderId="14" xfId="52" applyNumberFormat="1" applyFont="1" applyFill="1" applyBorder="1" applyAlignment="1" applyProtection="1">
      <alignment horizontal="right" vertical="center"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/>
    </xf>
    <xf numFmtId="177" fontId="4" fillId="0" borderId="16" xfId="52" applyNumberFormat="1" applyFont="1" applyFill="1" applyBorder="1" applyAlignment="1" applyProtection="1">
      <alignment horizontal="right" vertical="center"/>
      <protection/>
    </xf>
    <xf numFmtId="0" fontId="0" fillId="0" borderId="0" xfId="53" applyFill="1">
      <alignment/>
      <protection/>
    </xf>
    <xf numFmtId="0" fontId="0" fillId="0" borderId="0" xfId="53" applyFill="1" applyBorder="1">
      <alignment/>
      <protection/>
    </xf>
    <xf numFmtId="0" fontId="5" fillId="0" borderId="0" xfId="53" applyNumberFormat="1" applyFont="1" applyFill="1" applyAlignment="1" applyProtection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vertical="center"/>
      <protection/>
    </xf>
    <xf numFmtId="0" fontId="0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vertical="center"/>
      <protection/>
    </xf>
    <xf numFmtId="178" fontId="3" fillId="33" borderId="14" xfId="53" applyNumberFormat="1" applyFont="1" applyFill="1" applyBorder="1" applyAlignment="1">
      <alignment/>
      <protection/>
    </xf>
    <xf numFmtId="179" fontId="3" fillId="0" borderId="18" xfId="64" applyNumberFormat="1" applyFont="1" applyFill="1" applyBorder="1" applyAlignment="1">
      <alignment/>
    </xf>
    <xf numFmtId="180" fontId="3" fillId="0" borderId="12" xfId="53" applyNumberFormat="1" applyFont="1" applyFill="1" applyBorder="1">
      <alignment/>
      <protection/>
    </xf>
    <xf numFmtId="0" fontId="3" fillId="0" borderId="0" xfId="53" applyNumberFormat="1" applyFont="1" applyFill="1" applyBorder="1" applyAlignment="1" applyProtection="1">
      <alignment vertical="center"/>
      <protection/>
    </xf>
    <xf numFmtId="179" fontId="3" fillId="0" borderId="19" xfId="64" applyNumberFormat="1" applyFont="1" applyFill="1" applyBorder="1" applyAlignment="1">
      <alignment/>
    </xf>
    <xf numFmtId="180" fontId="3" fillId="0" borderId="0" xfId="53" applyNumberFormat="1" applyFont="1" applyFill="1" applyBorder="1">
      <alignment/>
      <protection/>
    </xf>
    <xf numFmtId="179" fontId="3" fillId="0" borderId="0" xfId="64" applyNumberFormat="1" applyFont="1" applyFill="1" applyBorder="1" applyAlignment="1">
      <alignment/>
    </xf>
    <xf numFmtId="180" fontId="3" fillId="0" borderId="20" xfId="53" applyNumberFormat="1" applyFont="1" applyFill="1" applyBorder="1">
      <alignment/>
      <protection/>
    </xf>
    <xf numFmtId="3" fontId="3" fillId="33" borderId="14" xfId="51" applyNumberFormat="1" applyFont="1" applyFill="1" applyBorder="1" applyAlignment="1" applyProtection="1">
      <alignment vertical="center"/>
      <protection/>
    </xf>
    <xf numFmtId="179" fontId="3" fillId="0" borderId="14" xfId="64" applyNumberFormat="1" applyFont="1" applyFill="1" applyBorder="1" applyAlignment="1">
      <alignment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179" fontId="7" fillId="0" borderId="16" xfId="64" applyNumberFormat="1" applyFont="1" applyFill="1" applyBorder="1" applyAlignment="1">
      <alignment/>
    </xf>
    <xf numFmtId="179" fontId="7" fillId="0" borderId="21" xfId="64" applyNumberFormat="1" applyFont="1" applyFill="1" applyBorder="1" applyAlignment="1">
      <alignment/>
    </xf>
    <xf numFmtId="180" fontId="7" fillId="0" borderId="15" xfId="53" applyNumberFormat="1" applyFont="1" applyFill="1" applyBorder="1">
      <alignment/>
      <protection/>
    </xf>
    <xf numFmtId="176" fontId="3" fillId="0" borderId="11" xfId="51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79" fontId="3" fillId="33" borderId="13" xfId="64" applyNumberFormat="1" applyFont="1" applyFill="1" applyBorder="1" applyAlignment="1" applyProtection="1">
      <alignment horizontal="right" vertical="center"/>
      <protection/>
    </xf>
    <xf numFmtId="179" fontId="3" fillId="33" borderId="14" xfId="64" applyNumberFormat="1" applyFont="1" applyFill="1" applyBorder="1" applyAlignment="1" applyProtection="1">
      <alignment horizontal="right" vertical="center"/>
      <protection/>
    </xf>
    <xf numFmtId="180" fontId="0" fillId="0" borderId="0" xfId="52" applyNumberFormat="1" applyFont="1" applyFill="1" applyBorder="1" applyAlignment="1">
      <alignment horizontal="right" vertical="center"/>
      <protection/>
    </xf>
    <xf numFmtId="3" fontId="0" fillId="0" borderId="14" xfId="52" applyNumberFormat="1" applyFont="1" applyFill="1" applyBorder="1" applyAlignment="1" applyProtection="1">
      <alignment vertical="center"/>
      <protection/>
    </xf>
    <xf numFmtId="0" fontId="4" fillId="0" borderId="15" xfId="52" applyNumberFormat="1" applyFont="1" applyFill="1" applyBorder="1" applyAlignment="1" applyProtection="1">
      <alignment horizontal="left" vertical="center"/>
      <protection/>
    </xf>
    <xf numFmtId="3" fontId="4" fillId="0" borderId="16" xfId="52" applyNumberFormat="1" applyFont="1" applyFill="1" applyBorder="1" applyAlignment="1" applyProtection="1">
      <alignment vertical="center"/>
      <protection/>
    </xf>
    <xf numFmtId="180" fontId="4" fillId="0" borderId="15" xfId="52" applyNumberFormat="1" applyFont="1" applyFill="1" applyBorder="1" applyAlignment="1">
      <alignment horizontal="right" vertical="center"/>
      <protection/>
    </xf>
    <xf numFmtId="4" fontId="0" fillId="0" borderId="0" xfId="52" applyNumberFormat="1" applyFill="1">
      <alignment vertical="center"/>
      <protection/>
    </xf>
    <xf numFmtId="181" fontId="0" fillId="0" borderId="0" xfId="52" applyNumberFormat="1" applyFill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178" fontId="3" fillId="0" borderId="14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79" fontId="7" fillId="0" borderId="21" xfId="64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43" fontId="0" fillId="0" borderId="0" xfId="0" applyNumberForma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180" fontId="3" fillId="0" borderId="0" xfId="53" applyNumberFormat="1" applyFont="1" applyFill="1" applyBorder="1" applyAlignment="1">
      <alignment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6" xfId="0" applyNumberFormat="1" applyFont="1" applyFill="1" applyBorder="1" applyAlignment="1" applyProtection="1">
      <alignment horizontal="right" vertical="center"/>
      <protection/>
    </xf>
    <xf numFmtId="3" fontId="7" fillId="0" borderId="22" xfId="0" applyNumberFormat="1" applyFont="1" applyFill="1" applyBorder="1" applyAlignment="1" applyProtection="1">
      <alignment horizontal="right" vertical="center"/>
      <protection/>
    </xf>
    <xf numFmtId="4" fontId="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53" applyFill="1" applyBorder="1" applyAlignment="1">
      <alignment vertical="center"/>
      <protection/>
    </xf>
    <xf numFmtId="0" fontId="0" fillId="0" borderId="14" xfId="53" applyFill="1" applyBorder="1">
      <alignment/>
      <protection/>
    </xf>
    <xf numFmtId="180" fontId="3" fillId="0" borderId="0" xfId="53" applyNumberFormat="1" applyFont="1" applyFill="1" applyBorder="1" applyAlignment="1">
      <alignment/>
      <protection/>
    </xf>
    <xf numFmtId="0" fontId="0" fillId="0" borderId="0" xfId="51" applyFill="1">
      <alignment vertical="center"/>
      <protection/>
    </xf>
    <xf numFmtId="176" fontId="0" fillId="0" borderId="0" xfId="51" applyNumberFormat="1" applyFill="1">
      <alignment vertical="center"/>
      <protection/>
    </xf>
    <xf numFmtId="0" fontId="6" fillId="0" borderId="0" xfId="51" applyNumberFormat="1" applyFont="1" applyFill="1" applyBorder="1" applyAlignment="1" applyProtection="1">
      <alignment vertical="center"/>
      <protection/>
    </xf>
    <xf numFmtId="176" fontId="6" fillId="0" borderId="0" xfId="51" applyNumberFormat="1" applyFont="1" applyFill="1" applyBorder="1" applyAlignment="1" applyProtection="1">
      <alignment vertical="center"/>
      <protection/>
    </xf>
    <xf numFmtId="0" fontId="0" fillId="0" borderId="0" xfId="51" applyNumberFormat="1" applyFont="1" applyFill="1" applyBorder="1" applyAlignment="1" applyProtection="1">
      <alignment horizontal="right" vertical="center"/>
      <protection/>
    </xf>
    <xf numFmtId="0" fontId="3" fillId="0" borderId="11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33" borderId="0" xfId="51" applyNumberFormat="1" applyFont="1" applyFill="1" applyBorder="1" applyAlignment="1" applyProtection="1">
      <alignment vertical="center"/>
      <protection/>
    </xf>
    <xf numFmtId="179" fontId="3" fillId="33" borderId="19" xfId="64" applyNumberFormat="1" applyFont="1" applyFill="1" applyBorder="1" applyAlignment="1" applyProtection="1">
      <alignment horizontal="right" vertical="center"/>
      <protection/>
    </xf>
    <xf numFmtId="180" fontId="3" fillId="0" borderId="0" xfId="51" applyNumberFormat="1" applyFont="1" applyFill="1" applyBorder="1">
      <alignment vertical="center"/>
      <protection/>
    </xf>
    <xf numFmtId="0" fontId="7" fillId="33" borderId="15" xfId="51" applyNumberFormat="1" applyFont="1" applyFill="1" applyBorder="1" applyAlignment="1" applyProtection="1">
      <alignment horizontal="center" vertical="center"/>
      <protection/>
    </xf>
    <xf numFmtId="179" fontId="7" fillId="33" borderId="16" xfId="64" applyNumberFormat="1" applyFont="1" applyFill="1" applyBorder="1" applyAlignment="1" applyProtection="1">
      <alignment horizontal="right" vertical="center"/>
      <protection/>
    </xf>
    <xf numFmtId="180" fontId="7" fillId="0" borderId="15" xfId="51" applyNumberFormat="1" applyFont="1" applyFill="1" applyBorder="1">
      <alignment vertical="center"/>
      <protection/>
    </xf>
    <xf numFmtId="180" fontId="0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19" xfId="53" applyNumberFormat="1" applyFont="1" applyFill="1" applyBorder="1" applyAlignment="1" applyProtection="1">
      <alignment vertical="center"/>
      <protection/>
    </xf>
    <xf numFmtId="178" fontId="0" fillId="0" borderId="0" xfId="53" applyNumberFormat="1" applyFill="1" applyBorder="1">
      <alignment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3" fontId="0" fillId="0" borderId="13" xfId="52" applyNumberFormat="1" applyFont="1" applyFill="1" applyBorder="1" applyAlignment="1" applyProtection="1">
      <alignment vertical="center"/>
      <protection/>
    </xf>
    <xf numFmtId="179" fontId="0" fillId="0" borderId="0" xfId="53" applyNumberFormat="1" applyFill="1" applyBorder="1">
      <alignment/>
      <protection/>
    </xf>
    <xf numFmtId="3" fontId="7" fillId="33" borderId="16" xfId="51" applyNumberFormat="1" applyFont="1" applyFill="1" applyBorder="1" applyAlignment="1" applyProtection="1">
      <alignment vertical="center"/>
      <protection/>
    </xf>
    <xf numFmtId="180" fontId="7" fillId="0" borderId="15" xfId="53" applyNumberFormat="1" applyFont="1" applyFill="1" applyBorder="1" applyAlignment="1">
      <alignment vertical="center"/>
      <protection/>
    </xf>
    <xf numFmtId="0" fontId="5" fillId="0" borderId="0" xfId="53" applyNumberFormat="1" applyFont="1" applyFill="1" applyAlignment="1" applyProtection="1">
      <alignment horizontal="center" vertical="center"/>
      <protection/>
    </xf>
    <xf numFmtId="180" fontId="3" fillId="0" borderId="20" xfId="53" applyNumberFormat="1" applyFont="1" applyFill="1" applyBorder="1" applyAlignment="1">
      <alignment horizontal="left" vertical="center" wrapText="1"/>
      <protection/>
    </xf>
    <xf numFmtId="0" fontId="2" fillId="0" borderId="0" xfId="51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left" vertical="center" wrapText="1"/>
    </xf>
    <xf numFmtId="180" fontId="3" fillId="0" borderId="23" xfId="53" applyNumberFormat="1" applyFont="1" applyFill="1" applyBorder="1" applyAlignment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52" applyNumberFormat="1" applyFont="1" applyFill="1" applyAlignment="1" applyProtection="1">
      <alignment horizontal="center" vertical="center"/>
      <protection/>
    </xf>
    <xf numFmtId="0" fontId="0" fillId="0" borderId="0" xfId="52" applyNumberFormat="1" applyFont="1" applyFill="1" applyBorder="1" applyAlignment="1" applyProtection="1">
      <alignment horizontal="right" vertical="center"/>
      <protection/>
    </xf>
    <xf numFmtId="180" fontId="0" fillId="0" borderId="23" xfId="52" applyNumberFormat="1" applyFont="1" applyFill="1" applyBorder="1" applyAlignment="1">
      <alignment horizontal="left" vertical="center" wrapText="1"/>
      <protection/>
    </xf>
    <xf numFmtId="180" fontId="0" fillId="0" borderId="20" xfId="52" applyNumberFormat="1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left" wrapText="1"/>
    </xf>
    <xf numFmtId="4" fontId="0" fillId="0" borderId="23" xfId="0" applyNumberForma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left" vertical="center" wrapText="1"/>
      <protection/>
    </xf>
    <xf numFmtId="4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vertical="center" wrapText="1"/>
    </xf>
    <xf numFmtId="4" fontId="32" fillId="0" borderId="29" xfId="0" applyNumberFormat="1" applyFont="1" applyBorder="1" applyAlignment="1">
      <alignment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常规_2013年预算执行（人代会）最新" xfId="51"/>
    <cellStyle name="常规_2014年预算（人代会）" xfId="52"/>
    <cellStyle name="常规_2014年预算收支预测表-（报人大）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千位分隔 2" xfId="65"/>
    <cellStyle name="千位分隔 3" xfId="66"/>
    <cellStyle name="千位分隔 4" xfId="67"/>
    <cellStyle name="Comma [0]" xfId="68"/>
    <cellStyle name="千位分隔[0] 2" xfId="69"/>
    <cellStyle name="千位分隔[0] 3" xfId="70"/>
    <cellStyle name="千位分隔[0] 4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79.875" style="0" customWidth="1"/>
  </cols>
  <sheetData>
    <row r="1" ht="78" customHeight="1"/>
    <row r="2" ht="39" customHeight="1">
      <c r="A2" s="98" t="s">
        <v>68</v>
      </c>
    </row>
    <row r="3" ht="33" customHeight="1">
      <c r="A3" s="99" t="s">
        <v>69</v>
      </c>
    </row>
    <row r="4" ht="30">
      <c r="A4" s="100"/>
    </row>
    <row r="17" ht="174.75" customHeight="1"/>
    <row r="18" ht="20.25">
      <c r="A18" s="101"/>
    </row>
    <row r="19" ht="24" customHeight="1">
      <c r="A19" s="102" t="s">
        <v>0</v>
      </c>
    </row>
    <row r="20" ht="27.75" customHeight="1">
      <c r="A20" s="103">
        <v>43466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9.125" style="124" customWidth="1"/>
    <col min="2" max="9" width="10.25390625" style="124" customWidth="1"/>
    <col min="10" max="16384" width="8.75390625" style="124" customWidth="1"/>
  </cols>
  <sheetData>
    <row r="1" spans="1:9" ht="21">
      <c r="A1" s="123" t="s">
        <v>86</v>
      </c>
      <c r="B1" s="123"/>
      <c r="C1" s="123"/>
      <c r="D1" s="123"/>
      <c r="E1" s="123"/>
      <c r="F1" s="123"/>
      <c r="G1" s="123"/>
      <c r="H1" s="123"/>
      <c r="I1" s="123"/>
    </row>
    <row r="2" spans="1:9" ht="15.75" thickBot="1">
      <c r="A2" s="125" t="s">
        <v>70</v>
      </c>
      <c r="B2" s="126"/>
      <c r="C2" s="126"/>
      <c r="D2" s="126"/>
      <c r="E2" s="127"/>
      <c r="F2" s="127"/>
      <c r="H2" s="128" t="s">
        <v>71</v>
      </c>
      <c r="I2" s="128"/>
    </row>
    <row r="3" spans="1:9" ht="26.25" customHeight="1" thickBot="1">
      <c r="A3" s="129" t="s">
        <v>72</v>
      </c>
      <c r="B3" s="130" t="s">
        <v>73</v>
      </c>
      <c r="C3" s="130"/>
      <c r="D3" s="130" t="s">
        <v>74</v>
      </c>
      <c r="E3" s="130"/>
      <c r="F3" s="130" t="s">
        <v>75</v>
      </c>
      <c r="G3" s="130"/>
      <c r="H3" s="131" t="s">
        <v>76</v>
      </c>
      <c r="I3" s="131"/>
    </row>
    <row r="4" spans="1:9" ht="26.25" customHeight="1" thickBot="1">
      <c r="A4" s="129"/>
      <c r="B4" s="132" t="s">
        <v>77</v>
      </c>
      <c r="C4" s="132" t="s">
        <v>78</v>
      </c>
      <c r="D4" s="132" t="s">
        <v>77</v>
      </c>
      <c r="E4" s="132" t="s">
        <v>79</v>
      </c>
      <c r="F4" s="132" t="s">
        <v>77</v>
      </c>
      <c r="G4" s="132" t="s">
        <v>78</v>
      </c>
      <c r="H4" s="132" t="s">
        <v>77</v>
      </c>
      <c r="I4" s="133" t="s">
        <v>78</v>
      </c>
    </row>
    <row r="5" spans="1:9" ht="26.25" customHeight="1">
      <c r="A5" s="134" t="s">
        <v>80</v>
      </c>
      <c r="B5" s="135">
        <v>0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</row>
    <row r="6" spans="1:9" ht="26.25" customHeight="1">
      <c r="A6" s="134" t="s">
        <v>81</v>
      </c>
      <c r="B6" s="135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</row>
    <row r="7" spans="1:9" ht="26.25" customHeight="1">
      <c r="A7" s="134" t="s">
        <v>82</v>
      </c>
      <c r="B7" s="135">
        <v>0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</row>
    <row r="8" spans="1:9" ht="26.25" customHeight="1">
      <c r="A8" s="134" t="s">
        <v>83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9" ht="26.25" customHeight="1">
      <c r="A9" s="134" t="s">
        <v>84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</row>
    <row r="10" spans="1:9" ht="26.25" customHeight="1">
      <c r="A10" s="134" t="s">
        <v>85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</row>
  </sheetData>
  <sheetProtection/>
  <mergeCells count="8">
    <mergeCell ref="A1:I1"/>
    <mergeCell ref="B2:D2"/>
    <mergeCell ref="H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F13" sqref="F1:R16384"/>
    </sheetView>
  </sheetViews>
  <sheetFormatPr defaultColWidth="9.125" defaultRowHeight="14.25"/>
  <cols>
    <col min="1" max="1" width="43.00390625" style="15" customWidth="1"/>
    <col min="2" max="2" width="18.125" style="15" customWidth="1"/>
    <col min="3" max="3" width="16.875" style="15" customWidth="1"/>
    <col min="4" max="4" width="14.625" style="15" customWidth="1"/>
    <col min="5" max="233" width="9.125" style="15" customWidth="1"/>
    <col min="234" max="16384" width="9.125" style="15" customWidth="1"/>
  </cols>
  <sheetData>
    <row r="1" spans="1:4" ht="60" customHeight="1">
      <c r="A1" s="108" t="s">
        <v>1</v>
      </c>
      <c r="B1" s="108"/>
      <c r="C1" s="108"/>
      <c r="D1" s="108"/>
    </row>
    <row r="2" spans="1:4" ht="39.75" customHeight="1">
      <c r="A2" s="16"/>
      <c r="B2" s="16"/>
      <c r="C2" s="16"/>
      <c r="D2" s="95" t="s">
        <v>2</v>
      </c>
    </row>
    <row r="3" spans="1:4" ht="36" customHeight="1">
      <c r="A3" s="3" t="s">
        <v>3</v>
      </c>
      <c r="B3" s="4" t="s">
        <v>4</v>
      </c>
      <c r="C3" s="4" t="s">
        <v>64</v>
      </c>
      <c r="D3" s="20" t="s">
        <v>5</v>
      </c>
    </row>
    <row r="4" spans="1:4" s="14" customFormat="1" ht="34.5" customHeight="1">
      <c r="A4" s="25" t="s">
        <v>6</v>
      </c>
      <c r="B4" s="31"/>
      <c r="C4" s="31"/>
      <c r="D4" s="27"/>
    </row>
    <row r="5" spans="1:4" s="14" customFormat="1" ht="34.5" customHeight="1">
      <c r="A5" s="96" t="s">
        <v>7</v>
      </c>
      <c r="B5" s="31"/>
      <c r="C5" s="31"/>
      <c r="D5" s="27"/>
    </row>
    <row r="6" spans="1:4" s="14" customFormat="1" ht="34.5" customHeight="1">
      <c r="A6" s="25" t="s">
        <v>8</v>
      </c>
      <c r="B6" s="31"/>
      <c r="C6" s="31"/>
      <c r="D6" s="27"/>
    </row>
    <row r="7" spans="1:4" s="14" customFormat="1" ht="34.5" customHeight="1">
      <c r="A7" s="25" t="s">
        <v>9</v>
      </c>
      <c r="B7" s="31"/>
      <c r="C7" s="31"/>
      <c r="D7" s="27"/>
    </row>
    <row r="8" spans="1:4" s="14" customFormat="1" ht="34.5" customHeight="1">
      <c r="A8" s="25" t="s">
        <v>10</v>
      </c>
      <c r="B8" s="31"/>
      <c r="C8" s="31"/>
      <c r="D8" s="27"/>
    </row>
    <row r="9" spans="1:4" s="14" customFormat="1" ht="34.5" customHeight="1">
      <c r="A9" s="25" t="s">
        <v>11</v>
      </c>
      <c r="B9" s="31"/>
      <c r="C9" s="31"/>
      <c r="D9" s="27"/>
    </row>
    <row r="10" spans="1:4" s="14" customFormat="1" ht="34.5" customHeight="1">
      <c r="A10" s="25" t="s">
        <v>12</v>
      </c>
      <c r="B10" s="31"/>
      <c r="C10" s="31"/>
      <c r="D10" s="27"/>
    </row>
    <row r="11" spans="1:4" s="14" customFormat="1" ht="34.5" customHeight="1">
      <c r="A11" s="25" t="s">
        <v>13</v>
      </c>
      <c r="B11" s="31"/>
      <c r="C11" s="31"/>
      <c r="D11" s="109"/>
    </row>
    <row r="12" spans="1:4" s="14" customFormat="1" ht="34.5" customHeight="1">
      <c r="A12" s="25" t="s">
        <v>14</v>
      </c>
      <c r="B12" s="31"/>
      <c r="C12" s="31"/>
      <c r="D12" s="109"/>
    </row>
    <row r="13" spans="1:4" s="14" customFormat="1" ht="34.5" customHeight="1">
      <c r="A13" s="25" t="s">
        <v>15</v>
      </c>
      <c r="B13" s="31"/>
      <c r="C13" s="31"/>
      <c r="D13" s="109"/>
    </row>
    <row r="14" spans="1:4" s="14" customFormat="1" ht="34.5" customHeight="1">
      <c r="A14" s="25" t="s">
        <v>16</v>
      </c>
      <c r="B14" s="31"/>
      <c r="C14" s="31"/>
      <c r="D14" s="27"/>
    </row>
    <row r="15" spans="1:4" s="14" customFormat="1" ht="34.5" customHeight="1">
      <c r="A15" s="25" t="s">
        <v>17</v>
      </c>
      <c r="B15" s="31"/>
      <c r="C15" s="31">
        <v>95</v>
      </c>
      <c r="D15" s="27"/>
    </row>
    <row r="16" spans="1:4" s="14" customFormat="1" ht="34.5" customHeight="1">
      <c r="A16" s="25" t="s">
        <v>18</v>
      </c>
      <c r="B16" s="31">
        <v>6908</v>
      </c>
      <c r="C16" s="31">
        <v>4423</v>
      </c>
      <c r="D16" s="27">
        <f>(C16-B16)/B16*100</f>
        <v>-35.972785176606834</v>
      </c>
    </row>
    <row r="17" spans="1:4" s="14" customFormat="1" ht="34.5" customHeight="1">
      <c r="A17" s="25" t="s">
        <v>19</v>
      </c>
      <c r="B17" s="31">
        <v>646</v>
      </c>
      <c r="C17" s="31">
        <v>1237</v>
      </c>
      <c r="D17" s="27"/>
    </row>
    <row r="18" spans="1:4" s="14" customFormat="1" ht="34.5" customHeight="1">
      <c r="A18" s="25" t="s">
        <v>20</v>
      </c>
      <c r="B18" s="31">
        <v>117</v>
      </c>
      <c r="C18" s="31">
        <v>96</v>
      </c>
      <c r="D18" s="27">
        <f>(C18-B18)/B18*100</f>
        <v>-17.94871794871795</v>
      </c>
    </row>
    <row r="19" spans="1:4" s="14" customFormat="1" ht="34.5" customHeight="1">
      <c r="A19" s="25" t="s">
        <v>21</v>
      </c>
      <c r="B19" s="31"/>
      <c r="C19" s="31"/>
      <c r="D19" s="27"/>
    </row>
    <row r="20" spans="1:4" s="14" customFormat="1" ht="34.5" customHeight="1">
      <c r="A20" s="25" t="s">
        <v>22</v>
      </c>
      <c r="B20" s="31"/>
      <c r="C20" s="31"/>
      <c r="D20" s="27"/>
    </row>
    <row r="21" spans="1:4" s="14" customFormat="1" ht="34.5" customHeight="1">
      <c r="A21" s="25"/>
      <c r="B21" s="31"/>
      <c r="C21" s="31"/>
      <c r="D21" s="27"/>
    </row>
    <row r="22" spans="1:4" s="14" customFormat="1" ht="34.5" customHeight="1">
      <c r="A22" s="32" t="s">
        <v>23</v>
      </c>
      <c r="B22" s="33">
        <f>SUM(B4:B20)</f>
        <v>7671</v>
      </c>
      <c r="C22" s="33">
        <f>C18+C16+C17+C15</f>
        <v>5851</v>
      </c>
      <c r="D22" s="35">
        <f>(C22-B22)/B22*100</f>
        <v>-23.72572024507887</v>
      </c>
    </row>
    <row r="23" spans="1:4" s="14" customFormat="1" ht="20.25" customHeight="1">
      <c r="A23" s="15"/>
      <c r="B23" s="15"/>
      <c r="C23" s="15"/>
      <c r="D23" s="15"/>
    </row>
    <row r="24" spans="1:4" s="14" customFormat="1" ht="20.25" customHeight="1">
      <c r="A24" s="15"/>
      <c r="B24" s="15"/>
      <c r="C24" s="97"/>
      <c r="D24" s="15"/>
    </row>
    <row r="25" spans="1:4" s="14" customFormat="1" ht="20.25" customHeight="1">
      <c r="A25" s="15"/>
      <c r="B25" s="15"/>
      <c r="C25" s="97">
        <f>C23-C24</f>
        <v>0</v>
      </c>
      <c r="D25" s="15"/>
    </row>
    <row r="26" spans="1:4" s="14" customFormat="1" ht="20.25" customHeight="1">
      <c r="A26" s="15"/>
      <c r="B26" s="15"/>
      <c r="C26" s="15"/>
      <c r="D26" s="15"/>
    </row>
    <row r="27" ht="20.25" customHeight="1"/>
    <row r="28" ht="15">
      <c r="D28" s="105">
        <f>C22-B22</f>
        <v>-1820</v>
      </c>
    </row>
    <row r="29" ht="15">
      <c r="C29" s="105"/>
    </row>
  </sheetData>
  <sheetProtection/>
  <mergeCells count="2">
    <mergeCell ref="A1:D1"/>
    <mergeCell ref="D11:D13"/>
  </mergeCells>
  <printOptions horizontalCentered="1"/>
  <pageMargins left="0.6299212598425197" right="0.35433070866141736" top="1.1811023622047245" bottom="0.7874015748031497" header="0.5118110236220472" footer="0.3937007874015748"/>
  <pageSetup blackAndWhite="1" firstPageNumber="3" useFirstPageNumber="1"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Zeros="0" zoomScalePageLayoutView="0" workbookViewId="0" topLeftCell="A13">
      <selection activeCell="A31" sqref="A31"/>
    </sheetView>
  </sheetViews>
  <sheetFormatPr defaultColWidth="9.00390625" defaultRowHeight="14.25"/>
  <cols>
    <col min="1" max="1" width="35.625" style="82" customWidth="1"/>
    <col min="2" max="2" width="18.625" style="82" customWidth="1"/>
    <col min="3" max="3" width="18.625" style="83" customWidth="1"/>
    <col min="4" max="4" width="15.625" style="82" customWidth="1"/>
    <col min="5" max="233" width="9.125" style="82" customWidth="1"/>
    <col min="234" max="16384" width="9.00390625" style="82" customWidth="1"/>
  </cols>
  <sheetData>
    <row r="1" spans="1:4" ht="60" customHeight="1">
      <c r="A1" s="110" t="s">
        <v>24</v>
      </c>
      <c r="B1" s="110"/>
      <c r="C1" s="110"/>
      <c r="D1" s="110"/>
    </row>
    <row r="2" spans="2:4" ht="39.75" customHeight="1">
      <c r="B2" s="84"/>
      <c r="C2" s="85"/>
      <c r="D2" s="86" t="s">
        <v>2</v>
      </c>
    </row>
    <row r="3" spans="1:4" ht="45" customHeight="1">
      <c r="A3" s="3" t="s">
        <v>3</v>
      </c>
      <c r="B3" s="87" t="s">
        <v>4</v>
      </c>
      <c r="C3" s="36" t="s">
        <v>64</v>
      </c>
      <c r="D3" s="88" t="s">
        <v>5</v>
      </c>
    </row>
    <row r="4" spans="1:4" ht="45" customHeight="1">
      <c r="A4" s="89" t="s">
        <v>25</v>
      </c>
      <c r="B4" s="39"/>
      <c r="C4" s="90"/>
      <c r="D4" s="91"/>
    </row>
    <row r="5" spans="1:4" ht="45" customHeight="1">
      <c r="A5" s="89" t="s">
        <v>26</v>
      </c>
      <c r="B5" s="40"/>
      <c r="C5" s="90"/>
      <c r="D5" s="91"/>
    </row>
    <row r="6" spans="1:4" ht="45" customHeight="1">
      <c r="A6" s="89" t="s">
        <v>27</v>
      </c>
      <c r="B6" s="40"/>
      <c r="C6" s="90"/>
      <c r="D6" s="91"/>
    </row>
    <row r="7" spans="1:4" ht="45" customHeight="1">
      <c r="A7" s="89" t="s">
        <v>28</v>
      </c>
      <c r="B7" s="40">
        <v>175</v>
      </c>
      <c r="C7" s="90">
        <v>185</v>
      </c>
      <c r="D7" s="91"/>
    </row>
    <row r="8" spans="1:4" ht="45" customHeight="1">
      <c r="A8" s="89" t="s">
        <v>29</v>
      </c>
      <c r="B8" s="40"/>
      <c r="C8" s="40">
        <v>5054</v>
      </c>
      <c r="D8" s="91"/>
    </row>
    <row r="9" spans="1:4" ht="45" customHeight="1">
      <c r="A9" s="89" t="s">
        <v>30</v>
      </c>
      <c r="B9" s="40">
        <v>1923</v>
      </c>
      <c r="C9" s="40">
        <v>5012</v>
      </c>
      <c r="D9" s="91">
        <f>(C9-B9)/B9*100</f>
        <v>160.63442537701508</v>
      </c>
    </row>
    <row r="10" spans="1:4" ht="45" customHeight="1">
      <c r="A10" s="89" t="s">
        <v>31</v>
      </c>
      <c r="B10" s="40"/>
      <c r="C10" s="40"/>
      <c r="D10" s="91"/>
    </row>
    <row r="11" spans="1:4" ht="45" customHeight="1">
      <c r="A11" s="89" t="s">
        <v>32</v>
      </c>
      <c r="B11" s="40"/>
      <c r="C11" s="40"/>
      <c r="D11" s="91"/>
    </row>
    <row r="12" spans="1:4" ht="45" customHeight="1">
      <c r="A12" s="89" t="s">
        <v>33</v>
      </c>
      <c r="B12" s="40"/>
      <c r="C12" s="40"/>
      <c r="D12" s="91"/>
    </row>
    <row r="13" spans="1:4" ht="45" customHeight="1">
      <c r="A13" s="89" t="s">
        <v>34</v>
      </c>
      <c r="B13" s="40">
        <v>22</v>
      </c>
      <c r="C13" s="40">
        <v>1031</v>
      </c>
      <c r="D13" s="91"/>
    </row>
    <row r="14" spans="1:4" ht="45" customHeight="1">
      <c r="A14" s="89" t="s">
        <v>35</v>
      </c>
      <c r="B14" s="40">
        <v>1412</v>
      </c>
      <c r="C14" s="40">
        <v>3748</v>
      </c>
      <c r="D14" s="91">
        <f>(C14-B14)/B14*100</f>
        <v>165.43909348441926</v>
      </c>
    </row>
    <row r="15" spans="1:4" ht="45" customHeight="1">
      <c r="A15" s="89"/>
      <c r="B15" s="40"/>
      <c r="C15" s="40"/>
      <c r="D15" s="91"/>
    </row>
    <row r="16" spans="1:4" ht="45" customHeight="1">
      <c r="A16" s="92" t="s">
        <v>36</v>
      </c>
      <c r="B16" s="93">
        <f>SUM(B4:B15)</f>
        <v>3532</v>
      </c>
      <c r="C16" s="93">
        <f>SUM(C4:C14)</f>
        <v>15030</v>
      </c>
      <c r="D16" s="94">
        <f>(C16-B16)/B16*100</f>
        <v>325.53793884484713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1">
    <mergeCell ref="A1:D1"/>
  </mergeCells>
  <printOptions horizontalCentered="1"/>
  <pageMargins left="0.7086614173228347" right="0.7086614173228347" top="0.984251968503937" bottom="0.4724409448818898" header="0.5118110236220472" footer="0.5118110236220472"/>
  <pageSetup firstPageNumber="4" useFirstPageNumber="1"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Zeros="0" zoomScalePageLayoutView="0" workbookViewId="0" topLeftCell="A13">
      <selection activeCell="F25" sqref="F25"/>
    </sheetView>
  </sheetViews>
  <sheetFormatPr defaultColWidth="9.125" defaultRowHeight="14.25"/>
  <cols>
    <col min="1" max="1" width="37.375" style="15" customWidth="1"/>
    <col min="2" max="2" width="19.00390625" style="15" customWidth="1"/>
    <col min="3" max="3" width="17.75390625" style="15" customWidth="1"/>
    <col min="4" max="4" width="15.875" style="79" customWidth="1"/>
    <col min="5" max="233" width="9.125" style="15" customWidth="1"/>
    <col min="234" max="16384" width="9.125" style="15" customWidth="1"/>
  </cols>
  <sheetData>
    <row r="1" spans="1:4" ht="60" customHeight="1">
      <c r="A1" s="108" t="s">
        <v>37</v>
      </c>
      <c r="B1" s="108"/>
      <c r="C1" s="108"/>
      <c r="D1" s="108"/>
    </row>
    <row r="2" spans="1:4" ht="39.75" customHeight="1">
      <c r="A2" s="17"/>
      <c r="B2" s="17"/>
      <c r="C2" s="17"/>
      <c r="D2" s="18" t="s">
        <v>2</v>
      </c>
    </row>
    <row r="3" spans="1:4" ht="49.5" customHeight="1">
      <c r="A3" s="3" t="s">
        <v>3</v>
      </c>
      <c r="B3" s="4" t="s">
        <v>4</v>
      </c>
      <c r="C3" s="19" t="s">
        <v>64</v>
      </c>
      <c r="D3" s="20" t="s">
        <v>5</v>
      </c>
    </row>
    <row r="4" spans="1:4" s="14" customFormat="1" ht="30" customHeight="1">
      <c r="A4" s="25" t="s">
        <v>6</v>
      </c>
      <c r="B4" s="22"/>
      <c r="C4" s="22"/>
      <c r="D4" s="112"/>
    </row>
    <row r="5" spans="1:4" s="14" customFormat="1" ht="30" customHeight="1">
      <c r="A5" s="25" t="s">
        <v>7</v>
      </c>
      <c r="B5" s="22"/>
      <c r="C5" s="22"/>
      <c r="D5" s="109"/>
    </row>
    <row r="6" spans="1:4" s="14" customFormat="1" ht="30" customHeight="1">
      <c r="A6" s="25" t="s">
        <v>8</v>
      </c>
      <c r="B6" s="80"/>
      <c r="C6" s="22"/>
      <c r="D6" s="109"/>
    </row>
    <row r="7" spans="1:4" s="14" customFormat="1" ht="30" customHeight="1">
      <c r="A7" s="25" t="s">
        <v>9</v>
      </c>
      <c r="B7" s="22"/>
      <c r="C7" s="22"/>
      <c r="D7" s="109"/>
    </row>
    <row r="8" spans="1:4" s="14" customFormat="1" ht="30" customHeight="1">
      <c r="A8" s="25" t="s">
        <v>10</v>
      </c>
      <c r="B8" s="22"/>
      <c r="C8" s="22"/>
      <c r="D8" s="109"/>
    </row>
    <row r="9" spans="1:4" s="14" customFormat="1" ht="30" customHeight="1">
      <c r="A9" s="25" t="s">
        <v>11</v>
      </c>
      <c r="B9" s="22"/>
      <c r="C9" s="22"/>
      <c r="D9" s="109"/>
    </row>
    <row r="10" spans="1:4" s="14" customFormat="1" ht="30" customHeight="1">
      <c r="A10" s="25" t="s">
        <v>12</v>
      </c>
      <c r="B10" s="22"/>
      <c r="C10" s="22"/>
      <c r="D10" s="109"/>
    </row>
    <row r="11" spans="1:4" s="14" customFormat="1" ht="30" customHeight="1">
      <c r="A11" s="25" t="s">
        <v>13</v>
      </c>
      <c r="B11" s="30"/>
      <c r="C11" s="22"/>
      <c r="D11" s="109"/>
    </row>
    <row r="12" spans="1:4" s="14" customFormat="1" ht="30" customHeight="1">
      <c r="A12" s="25" t="s">
        <v>14</v>
      </c>
      <c r="B12" s="30"/>
      <c r="C12" s="30"/>
      <c r="D12" s="109"/>
    </row>
    <row r="13" spans="1:4" s="14" customFormat="1" ht="30" customHeight="1">
      <c r="A13" s="25" t="s">
        <v>15</v>
      </c>
      <c r="B13" s="80"/>
      <c r="C13" s="22"/>
      <c r="D13" s="109"/>
    </row>
    <row r="14" spans="1:4" s="14" customFormat="1" ht="30" customHeight="1">
      <c r="A14" s="25" t="s">
        <v>16</v>
      </c>
      <c r="B14" s="30"/>
      <c r="C14" s="22"/>
      <c r="D14" s="109"/>
    </row>
    <row r="15" spans="1:4" s="14" customFormat="1" ht="30" customHeight="1">
      <c r="A15" s="25" t="s">
        <v>17</v>
      </c>
      <c r="B15" s="22"/>
      <c r="C15" s="22"/>
      <c r="D15" s="109"/>
    </row>
    <row r="16" spans="1:4" s="14" customFormat="1" ht="30" customHeight="1">
      <c r="A16" s="25" t="s">
        <v>18</v>
      </c>
      <c r="B16" s="30">
        <v>186</v>
      </c>
      <c r="C16" s="30">
        <v>330</v>
      </c>
      <c r="D16" s="109"/>
    </row>
    <row r="17" spans="1:4" s="14" customFormat="1" ht="30" customHeight="1">
      <c r="A17" s="25" t="s">
        <v>19</v>
      </c>
      <c r="B17" s="80">
        <v>646</v>
      </c>
      <c r="C17" s="22">
        <v>1237</v>
      </c>
      <c r="D17" s="109"/>
    </row>
    <row r="18" spans="1:4" s="14" customFormat="1" ht="30" customHeight="1">
      <c r="A18" s="25" t="s">
        <v>20</v>
      </c>
      <c r="B18" s="30"/>
      <c r="C18" s="22"/>
      <c r="D18" s="109"/>
    </row>
    <row r="19" spans="1:4" s="14" customFormat="1" ht="30" customHeight="1">
      <c r="A19" s="25" t="s">
        <v>21</v>
      </c>
      <c r="B19" s="30"/>
      <c r="C19" s="22"/>
      <c r="D19" s="109"/>
    </row>
    <row r="20" spans="1:4" s="14" customFormat="1" ht="30" customHeight="1">
      <c r="A20" s="25" t="s">
        <v>22</v>
      </c>
      <c r="B20" s="30"/>
      <c r="C20" s="22"/>
      <c r="D20" s="109"/>
    </row>
    <row r="21" spans="1:4" s="14" customFormat="1" ht="30" customHeight="1">
      <c r="A21" s="25"/>
      <c r="B21" s="30"/>
      <c r="C21" s="22"/>
      <c r="D21" s="109"/>
    </row>
    <row r="22" spans="1:4" s="14" customFormat="1" ht="30" customHeight="1">
      <c r="A22" s="25"/>
      <c r="B22" s="30"/>
      <c r="C22" s="22"/>
      <c r="D22" s="109"/>
    </row>
    <row r="23" spans="1:4" s="14" customFormat="1" ht="29.25" customHeight="1">
      <c r="A23" s="25"/>
      <c r="B23" s="30"/>
      <c r="C23" s="22"/>
      <c r="D23" s="109"/>
    </row>
    <row r="24" spans="1:4" s="14" customFormat="1" ht="38.25" customHeight="1">
      <c r="A24" s="32" t="s">
        <v>23</v>
      </c>
      <c r="B24" s="106">
        <f>SUM(B4:B23)</f>
        <v>832</v>
      </c>
      <c r="C24" s="106">
        <f>SUM(C4:C20)</f>
        <v>1567</v>
      </c>
      <c r="D24" s="107">
        <f>(C24-B24)/B24*100</f>
        <v>88.34134615384616</v>
      </c>
    </row>
    <row r="25" spans="1:4" s="14" customFormat="1" ht="27" customHeight="1">
      <c r="A25" s="111"/>
      <c r="B25" s="111"/>
      <c r="C25" s="111"/>
      <c r="D25" s="111"/>
    </row>
    <row r="26" ht="17.25">
      <c r="C26" s="81"/>
    </row>
  </sheetData>
  <sheetProtection/>
  <mergeCells count="3">
    <mergeCell ref="A1:D1"/>
    <mergeCell ref="A25:D25"/>
    <mergeCell ref="D4:D23"/>
  </mergeCells>
  <printOptions horizontalCentered="1"/>
  <pageMargins left="0.7086614173228347" right="0.7480314960629921" top="0.984251968503937" bottom="0.5118110236220472" header="0.5118110236220472" footer="0.7086614173228347"/>
  <pageSetup firstPageNumber="7" useFirstPageNumber="1"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Zeros="0" zoomScalePageLayoutView="0" workbookViewId="0" topLeftCell="A4">
      <selection activeCell="A25" sqref="A25:IV29"/>
    </sheetView>
  </sheetViews>
  <sheetFormatPr defaultColWidth="9.125" defaultRowHeight="14.25"/>
  <cols>
    <col min="1" max="1" width="40.00390625" style="48" customWidth="1"/>
    <col min="2" max="2" width="18.375" style="48" customWidth="1"/>
    <col min="3" max="3" width="18.375" style="63" customWidth="1"/>
    <col min="4" max="4" width="14.50390625" style="48" customWidth="1"/>
    <col min="5" max="230" width="9.125" style="48" customWidth="1"/>
    <col min="231" max="16384" width="9.125" style="48" customWidth="1"/>
  </cols>
  <sheetData>
    <row r="1" spans="1:4" ht="60" customHeight="1">
      <c r="A1" s="113" t="s">
        <v>38</v>
      </c>
      <c r="B1" s="113"/>
      <c r="C1" s="113"/>
      <c r="D1" s="113"/>
    </row>
    <row r="2" spans="1:4" ht="39.75" customHeight="1">
      <c r="A2" s="114" t="s">
        <v>2</v>
      </c>
      <c r="B2" s="114"/>
      <c r="C2" s="114"/>
      <c r="D2" s="114"/>
    </row>
    <row r="3" spans="1:4" ht="52.5" customHeight="1">
      <c r="A3" s="3" t="s">
        <v>3</v>
      </c>
      <c r="B3" s="64" t="s">
        <v>4</v>
      </c>
      <c r="C3" s="65" t="s">
        <v>64</v>
      </c>
      <c r="D3" s="20" t="s">
        <v>5</v>
      </c>
    </row>
    <row r="4" spans="1:4" ht="30" customHeight="1">
      <c r="A4" s="66" t="s">
        <v>39</v>
      </c>
      <c r="B4" s="67"/>
      <c r="C4" s="68"/>
      <c r="D4" s="69"/>
    </row>
    <row r="5" spans="1:4" ht="30" customHeight="1">
      <c r="A5" s="66" t="s">
        <v>40</v>
      </c>
      <c r="B5" s="70"/>
      <c r="C5" s="68"/>
      <c r="D5" s="69"/>
    </row>
    <row r="6" spans="1:4" ht="30" customHeight="1">
      <c r="A6" s="66" t="s">
        <v>41</v>
      </c>
      <c r="B6" s="70"/>
      <c r="C6" s="68"/>
      <c r="D6" s="71"/>
    </row>
    <row r="7" spans="1:4" ht="30" customHeight="1">
      <c r="A7" s="66" t="s">
        <v>42</v>
      </c>
      <c r="B7" s="70"/>
      <c r="C7" s="68"/>
      <c r="D7" s="71"/>
    </row>
    <row r="8" spans="1:4" ht="30" customHeight="1">
      <c r="A8" s="66" t="s">
        <v>43</v>
      </c>
      <c r="B8" s="70"/>
      <c r="C8" s="68">
        <v>5054</v>
      </c>
      <c r="D8" s="69"/>
    </row>
    <row r="9" spans="1:4" ht="30" customHeight="1">
      <c r="A9" s="66" t="s">
        <v>44</v>
      </c>
      <c r="B9" s="70"/>
      <c r="C9" s="72"/>
      <c r="D9" s="71"/>
    </row>
    <row r="10" spans="1:4" ht="30" customHeight="1">
      <c r="A10" s="66" t="s">
        <v>45</v>
      </c>
      <c r="B10" s="67"/>
      <c r="C10" s="68"/>
      <c r="D10" s="71"/>
    </row>
    <row r="11" spans="1:4" ht="30" customHeight="1">
      <c r="A11" s="66" t="s">
        <v>46</v>
      </c>
      <c r="B11" s="67"/>
      <c r="C11" s="68"/>
      <c r="D11" s="69"/>
    </row>
    <row r="12" spans="1:4" ht="30" customHeight="1">
      <c r="A12" s="66" t="s">
        <v>47</v>
      </c>
      <c r="B12" s="67"/>
      <c r="C12" s="68"/>
      <c r="D12" s="73"/>
    </row>
    <row r="13" spans="1:4" ht="30" customHeight="1">
      <c r="A13" s="66" t="s">
        <v>48</v>
      </c>
      <c r="B13" s="67"/>
      <c r="C13" s="68"/>
      <c r="D13" s="69"/>
    </row>
    <row r="14" spans="1:4" ht="30" customHeight="1">
      <c r="A14" s="66" t="s">
        <v>49</v>
      </c>
      <c r="B14" s="67">
        <v>365</v>
      </c>
      <c r="C14" s="68">
        <v>613</v>
      </c>
      <c r="D14" s="71"/>
    </row>
    <row r="15" spans="1:4" ht="29.25" customHeight="1">
      <c r="A15" s="66"/>
      <c r="B15" s="67"/>
      <c r="C15" s="68"/>
      <c r="D15" s="69"/>
    </row>
    <row r="16" spans="1:4" ht="29.25" customHeight="1">
      <c r="A16" s="66"/>
      <c r="B16" s="70"/>
      <c r="C16" s="68"/>
      <c r="D16" s="69"/>
    </row>
    <row r="17" spans="1:4" ht="29.25" customHeight="1">
      <c r="A17" s="66"/>
      <c r="B17" s="70"/>
      <c r="C17" s="68"/>
      <c r="D17" s="69"/>
    </row>
    <row r="18" spans="1:4" ht="29.25" customHeight="1">
      <c r="A18" s="66"/>
      <c r="B18" s="70"/>
      <c r="C18" s="68"/>
      <c r="D18" s="69"/>
    </row>
    <row r="19" spans="1:4" ht="29.25" customHeight="1">
      <c r="A19" s="66"/>
      <c r="B19" s="70"/>
      <c r="C19" s="68"/>
      <c r="D19" s="69"/>
    </row>
    <row r="20" spans="1:4" ht="29.25" customHeight="1">
      <c r="A20" s="66"/>
      <c r="B20" s="67"/>
      <c r="C20" s="68"/>
      <c r="D20" s="69"/>
    </row>
    <row r="21" spans="1:4" ht="29.25" customHeight="1">
      <c r="A21" s="66"/>
      <c r="B21" s="67"/>
      <c r="C21" s="68"/>
      <c r="D21" s="69"/>
    </row>
    <row r="22" spans="1:4" ht="29.25" customHeight="1">
      <c r="A22" s="66"/>
      <c r="B22" s="67"/>
      <c r="C22" s="68"/>
      <c r="D22" s="74"/>
    </row>
    <row r="23" spans="1:5" ht="29.25" customHeight="1">
      <c r="A23" s="75" t="s">
        <v>50</v>
      </c>
      <c r="B23" s="76">
        <f>SUM(B4:B15)</f>
        <v>365</v>
      </c>
      <c r="C23" s="77">
        <f>SUM(C8:C14)</f>
        <v>5667</v>
      </c>
      <c r="D23" s="78">
        <f>(C23-B23)/B23*100</f>
        <v>1452.6027397260273</v>
      </c>
      <c r="E23" s="49"/>
    </row>
  </sheetData>
  <sheetProtection/>
  <mergeCells count="2">
    <mergeCell ref="A1:D1"/>
    <mergeCell ref="A2:D2"/>
  </mergeCells>
  <printOptions horizontalCentered="1"/>
  <pageMargins left="0.7086614173228347" right="0.7480314960629921" top="0.984251968503937" bottom="0.4724409448818898" header="0.5118110236220472" footer="0.5118110236220472"/>
  <pageSetup firstPageNumber="8" useFirstPageNumber="1"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26"/>
  <sheetViews>
    <sheetView showGridLines="0" showZeros="0" zoomScalePageLayoutView="0" workbookViewId="0" topLeftCell="A4">
      <selection activeCell="C17" sqref="C17"/>
    </sheetView>
  </sheetViews>
  <sheetFormatPr defaultColWidth="9.125" defaultRowHeight="14.25"/>
  <cols>
    <col min="1" max="1" width="43.00390625" style="49" customWidth="1"/>
    <col min="2" max="2" width="17.75390625" style="49" customWidth="1"/>
    <col min="3" max="3" width="18.125" style="49" customWidth="1"/>
    <col min="4" max="4" width="16.625" style="49" customWidth="1"/>
    <col min="5" max="5" width="40.75390625" style="49" customWidth="1"/>
    <col min="6" max="6" width="13.75390625" style="49" bestFit="1" customWidth="1"/>
    <col min="7" max="243" width="9.125" style="49" customWidth="1"/>
    <col min="244" max="16384" width="9.125" style="49" customWidth="1"/>
  </cols>
  <sheetData>
    <row r="1" spans="1:4" ht="60" customHeight="1">
      <c r="A1" s="113" t="s">
        <v>59</v>
      </c>
      <c r="B1" s="113"/>
      <c r="C1" s="113"/>
      <c r="D1" s="113"/>
    </row>
    <row r="2" spans="1:4" ht="34.5" customHeight="1">
      <c r="A2" s="50"/>
      <c r="B2" s="50"/>
      <c r="D2" s="51" t="s">
        <v>2</v>
      </c>
    </row>
    <row r="3" spans="1:4" ht="40.5" customHeight="1">
      <c r="A3" s="3" t="s">
        <v>3</v>
      </c>
      <c r="B3" s="37" t="s">
        <v>57</v>
      </c>
      <c r="C3" s="37" t="s">
        <v>65</v>
      </c>
      <c r="D3" s="52" t="s">
        <v>5</v>
      </c>
    </row>
    <row r="4" spans="1:5" s="48" customFormat="1" ht="27.75" customHeight="1">
      <c r="A4" s="53" t="s">
        <v>6</v>
      </c>
      <c r="B4" s="54"/>
      <c r="C4" s="54"/>
      <c r="D4" s="55"/>
      <c r="E4" s="49"/>
    </row>
    <row r="5" spans="1:5" s="48" customFormat="1" ht="27.75" customHeight="1">
      <c r="A5" s="53" t="s">
        <v>7</v>
      </c>
      <c r="B5" s="54"/>
      <c r="C5" s="54"/>
      <c r="D5" s="56"/>
      <c r="E5" s="49"/>
    </row>
    <row r="6" spans="1:5" s="48" customFormat="1" ht="27.75" customHeight="1">
      <c r="A6" s="53" t="s">
        <v>8</v>
      </c>
      <c r="B6" s="31"/>
      <c r="C6" s="31"/>
      <c r="D6" s="56"/>
      <c r="E6" s="49"/>
    </row>
    <row r="7" spans="1:5" s="48" customFormat="1" ht="27.75" customHeight="1">
      <c r="A7" s="53" t="s">
        <v>9</v>
      </c>
      <c r="B7" s="31"/>
      <c r="C7" s="31"/>
      <c r="D7" s="55"/>
      <c r="E7" s="49"/>
    </row>
    <row r="8" spans="1:5" s="48" customFormat="1" ht="27.75" customHeight="1">
      <c r="A8" s="53" t="s">
        <v>10</v>
      </c>
      <c r="B8" s="31"/>
      <c r="C8" s="31"/>
      <c r="D8" s="56"/>
      <c r="E8" s="49"/>
    </row>
    <row r="9" spans="1:5" s="48" customFormat="1" ht="27.75" customHeight="1">
      <c r="A9" s="53" t="s">
        <v>11</v>
      </c>
      <c r="B9" s="31"/>
      <c r="C9" s="31"/>
      <c r="D9" s="56"/>
      <c r="E9" s="49"/>
    </row>
    <row r="10" spans="1:5" s="48" customFormat="1" ht="27.75" customHeight="1">
      <c r="A10" s="53" t="s">
        <v>12</v>
      </c>
      <c r="B10" s="31"/>
      <c r="C10" s="31"/>
      <c r="D10" s="55"/>
      <c r="E10" s="49"/>
    </row>
    <row r="11" spans="1:5" s="48" customFormat="1" ht="27.75" customHeight="1">
      <c r="A11" s="53" t="s">
        <v>13</v>
      </c>
      <c r="B11" s="31"/>
      <c r="C11" s="31"/>
      <c r="D11" s="56"/>
      <c r="E11" s="49"/>
    </row>
    <row r="12" spans="1:5" s="48" customFormat="1" ht="27.75" customHeight="1">
      <c r="A12" s="53" t="s">
        <v>14</v>
      </c>
      <c r="B12" s="31"/>
      <c r="C12" s="31"/>
      <c r="D12" s="56"/>
      <c r="E12" s="49"/>
    </row>
    <row r="13" spans="1:5" s="48" customFormat="1" ht="27.75" customHeight="1">
      <c r="A13" s="53" t="s">
        <v>15</v>
      </c>
      <c r="B13" s="31"/>
      <c r="C13" s="31"/>
      <c r="D13" s="56"/>
      <c r="E13" s="49"/>
    </row>
    <row r="14" spans="1:5" s="48" customFormat="1" ht="27.75" customHeight="1">
      <c r="A14" s="53" t="s">
        <v>16</v>
      </c>
      <c r="B14" s="31"/>
      <c r="C14" s="31"/>
      <c r="D14" s="55"/>
      <c r="E14" s="49"/>
    </row>
    <row r="15" spans="1:5" s="48" customFormat="1" ht="27.75" customHeight="1">
      <c r="A15" s="53" t="s">
        <v>17</v>
      </c>
      <c r="B15" s="31">
        <v>95</v>
      </c>
      <c r="C15" s="31"/>
      <c r="D15" s="55"/>
      <c r="E15" s="49"/>
    </row>
    <row r="16" spans="1:7" s="48" customFormat="1" ht="27.75" customHeight="1">
      <c r="A16" s="53" t="s">
        <v>18</v>
      </c>
      <c r="B16" s="31">
        <v>4423</v>
      </c>
      <c r="C16" s="31">
        <v>4800</v>
      </c>
      <c r="D16" s="56"/>
      <c r="E16" s="49"/>
      <c r="G16" s="31">
        <v>7113</v>
      </c>
    </row>
    <row r="17" spans="1:7" s="48" customFormat="1" ht="27.75" customHeight="1">
      <c r="A17" s="53" t="s">
        <v>19</v>
      </c>
      <c r="B17" s="31">
        <v>1237</v>
      </c>
      <c r="C17" s="31">
        <v>1600</v>
      </c>
      <c r="D17" s="56"/>
      <c r="E17" s="49"/>
      <c r="G17" s="31">
        <v>670</v>
      </c>
    </row>
    <row r="18" spans="1:7" s="48" customFormat="1" ht="27.75" customHeight="1">
      <c r="A18" s="53" t="s">
        <v>20</v>
      </c>
      <c r="B18" s="31">
        <v>96</v>
      </c>
      <c r="C18" s="31">
        <v>100</v>
      </c>
      <c r="D18" s="56"/>
      <c r="E18" s="49"/>
      <c r="G18" s="31">
        <v>118</v>
      </c>
    </row>
    <row r="19" spans="1:5" s="48" customFormat="1" ht="27.75" customHeight="1">
      <c r="A19" s="53" t="s">
        <v>21</v>
      </c>
      <c r="B19" s="31"/>
      <c r="C19" s="31"/>
      <c r="D19" s="55"/>
      <c r="E19" s="49"/>
    </row>
    <row r="20" spans="1:5" s="48" customFormat="1" ht="27.75" customHeight="1">
      <c r="A20" s="53" t="s">
        <v>22</v>
      </c>
      <c r="B20" s="31"/>
      <c r="C20" s="31"/>
      <c r="D20" s="56"/>
      <c r="E20" s="49"/>
    </row>
    <row r="21" spans="1:5" s="48" customFormat="1" ht="27.75" customHeight="1">
      <c r="A21" s="53"/>
      <c r="B21" s="31"/>
      <c r="C21" s="31"/>
      <c r="D21" s="56"/>
      <c r="E21" s="49"/>
    </row>
    <row r="22" spans="1:5" s="48" customFormat="1" ht="42.75" customHeight="1">
      <c r="A22" s="53"/>
      <c r="B22" s="26"/>
      <c r="C22" s="26"/>
      <c r="D22" s="55"/>
      <c r="E22" s="49"/>
    </row>
    <row r="23" spans="1:5" s="48" customFormat="1" ht="27.75" customHeight="1">
      <c r="A23" s="53"/>
      <c r="B23" s="26"/>
      <c r="C23" s="26"/>
      <c r="D23" s="56"/>
      <c r="E23" s="57"/>
    </row>
    <row r="24" spans="1:7" ht="27.75" customHeight="1">
      <c r="A24" s="58" t="s">
        <v>23</v>
      </c>
      <c r="B24" s="59">
        <f>SUM(B4:B20)</f>
        <v>5851</v>
      </c>
      <c r="C24" s="59">
        <f>C16+C18+C17</f>
        <v>6500</v>
      </c>
      <c r="D24" s="60">
        <f>(C24-B24)/B24*100</f>
        <v>11.092121004956418</v>
      </c>
      <c r="E24" s="49">
        <v>8700</v>
      </c>
      <c r="F24" s="49">
        <v>7901</v>
      </c>
      <c r="G24" s="49">
        <f>F24*1.1</f>
        <v>8691.1</v>
      </c>
    </row>
    <row r="25" ht="15">
      <c r="F25" s="61"/>
    </row>
    <row r="26" spans="3:6" ht="17.25">
      <c r="C26" s="62"/>
      <c r="F26" s="61"/>
    </row>
  </sheetData>
  <sheetProtection/>
  <mergeCells count="1">
    <mergeCell ref="A1:D1"/>
  </mergeCells>
  <printOptions horizontalCentered="1"/>
  <pageMargins left="0.4724409448818898" right="0.5118110236220472" top="0.984251968503937" bottom="0.5905511811023623" header="0.5118110236220472" footer="0.5511811023622047"/>
  <pageSetup blackAndWhite="1" firstPageNumber="11" useFirstPageNumber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24"/>
  <sheetViews>
    <sheetView zoomScalePageLayoutView="0" workbookViewId="0" topLeftCell="A1">
      <selection activeCell="E10" sqref="E10"/>
    </sheetView>
  </sheetViews>
  <sheetFormatPr defaultColWidth="9.125" defaultRowHeight="14.25"/>
  <cols>
    <col min="1" max="1" width="33.75390625" style="1" customWidth="1"/>
    <col min="2" max="3" width="17.625" style="1" customWidth="1"/>
    <col min="4" max="237" width="9.125" style="1" customWidth="1"/>
    <col min="238" max="16384" width="9.125" style="1" customWidth="1"/>
  </cols>
  <sheetData>
    <row r="1" spans="1:3" ht="49.5" customHeight="1">
      <c r="A1" s="115" t="s">
        <v>60</v>
      </c>
      <c r="B1" s="115"/>
      <c r="C1" s="115"/>
    </row>
    <row r="2" spans="1:3" ht="48" customHeight="1">
      <c r="A2" s="116" t="s">
        <v>2</v>
      </c>
      <c r="B2" s="116"/>
      <c r="C2" s="116"/>
    </row>
    <row r="3" spans="1:3" ht="48" customHeight="1">
      <c r="A3" s="3" t="s">
        <v>3</v>
      </c>
      <c r="B3" s="37" t="s">
        <v>58</v>
      </c>
      <c r="C3" s="20" t="s">
        <v>5</v>
      </c>
    </row>
    <row r="4" spans="1:3" ht="31.5" customHeight="1">
      <c r="A4" s="38" t="s">
        <v>25</v>
      </c>
      <c r="B4" s="104"/>
      <c r="C4" s="117" t="s">
        <v>67</v>
      </c>
    </row>
    <row r="5" spans="1:3" ht="31.5" customHeight="1">
      <c r="A5" s="38" t="s">
        <v>26</v>
      </c>
      <c r="B5" s="40"/>
      <c r="C5" s="118"/>
    </row>
    <row r="6" spans="1:3" ht="31.5" customHeight="1">
      <c r="A6" s="38" t="s">
        <v>27</v>
      </c>
      <c r="B6" s="40">
        <v>240</v>
      </c>
      <c r="C6" s="118"/>
    </row>
    <row r="7" spans="1:3" ht="31.5" customHeight="1">
      <c r="A7" s="38" t="s">
        <v>28</v>
      </c>
      <c r="B7" s="40">
        <v>203</v>
      </c>
      <c r="C7" s="118"/>
    </row>
    <row r="8" spans="1:3" ht="31.5" customHeight="1">
      <c r="A8" s="38" t="s">
        <v>29</v>
      </c>
      <c r="B8" s="40"/>
      <c r="C8" s="118"/>
    </row>
    <row r="9" spans="1:3" ht="31.5" customHeight="1">
      <c r="A9" s="38" t="s">
        <v>30</v>
      </c>
      <c r="B9" s="40">
        <v>4900</v>
      </c>
      <c r="C9" s="118"/>
    </row>
    <row r="10" spans="1:3" ht="31.5" customHeight="1">
      <c r="A10" s="38" t="s">
        <v>31</v>
      </c>
      <c r="B10" s="40"/>
      <c r="C10" s="118"/>
    </row>
    <row r="11" spans="1:3" ht="31.5" customHeight="1">
      <c r="A11" s="38" t="s">
        <v>32</v>
      </c>
      <c r="B11" s="40"/>
      <c r="C11" s="118"/>
    </row>
    <row r="12" spans="1:3" ht="31.5" customHeight="1">
      <c r="A12" s="38" t="s">
        <v>33</v>
      </c>
      <c r="B12" s="40"/>
      <c r="C12" s="118"/>
    </row>
    <row r="13" spans="1:3" ht="31.5" customHeight="1">
      <c r="A13" s="38" t="s">
        <v>34</v>
      </c>
      <c r="B13" s="40"/>
      <c r="C13" s="118"/>
    </row>
    <row r="14" spans="1:3" ht="31.5" customHeight="1">
      <c r="A14" s="38" t="s">
        <v>35</v>
      </c>
      <c r="B14" s="40">
        <v>7225</v>
      </c>
      <c r="C14" s="118"/>
    </row>
    <row r="15" spans="1:3" ht="31.5" customHeight="1">
      <c r="A15" s="38"/>
      <c r="B15" s="42"/>
      <c r="C15" s="41"/>
    </row>
    <row r="16" spans="1:3" ht="31.5" customHeight="1">
      <c r="A16" s="38"/>
      <c r="B16" s="42"/>
      <c r="C16" s="41"/>
    </row>
    <row r="17" spans="1:3" ht="31.5" customHeight="1">
      <c r="A17" s="38"/>
      <c r="B17" s="42"/>
      <c r="C17" s="41"/>
    </row>
    <row r="18" spans="1:3" ht="31.5" customHeight="1">
      <c r="A18" s="38"/>
      <c r="B18" s="42"/>
      <c r="C18" s="41"/>
    </row>
    <row r="19" spans="1:3" ht="31.5" customHeight="1">
      <c r="A19" s="38"/>
      <c r="B19" s="42"/>
      <c r="C19" s="41"/>
    </row>
    <row r="20" spans="1:3" ht="30" customHeight="1">
      <c r="A20" s="43" t="s">
        <v>50</v>
      </c>
      <c r="B20" s="44">
        <f>SUM(B6:B14)</f>
        <v>12568</v>
      </c>
      <c r="C20" s="45"/>
    </row>
    <row r="23" ht="15">
      <c r="B23" s="46"/>
    </row>
    <row r="24" ht="15">
      <c r="B24" s="47"/>
    </row>
  </sheetData>
  <sheetProtection/>
  <mergeCells count="3">
    <mergeCell ref="A1:C1"/>
    <mergeCell ref="A2:C2"/>
    <mergeCell ref="C4:C14"/>
  </mergeCells>
  <printOptions horizontalCentered="1"/>
  <pageMargins left="0.8661417322834646" right="0.6692913385826772" top="0.984251968503937" bottom="0.5118110236220472" header="0.5118110236220472" footer="0.5118110236220472"/>
  <pageSetup firstPageNumber="12" useFirstPageNumber="1"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24"/>
  <sheetViews>
    <sheetView showZeros="0" zoomScalePageLayoutView="0" workbookViewId="0" topLeftCell="A5">
      <selection activeCell="D15" sqref="D15"/>
    </sheetView>
  </sheetViews>
  <sheetFormatPr defaultColWidth="9.125" defaultRowHeight="14.25"/>
  <cols>
    <col min="1" max="1" width="36.875" style="15" customWidth="1"/>
    <col min="2" max="2" width="19.00390625" style="15" customWidth="1"/>
    <col min="3" max="3" width="15.875" style="15" customWidth="1"/>
    <col min="4" max="4" width="11.625" style="15" customWidth="1"/>
    <col min="5" max="16384" width="9.125" style="15" customWidth="1"/>
  </cols>
  <sheetData>
    <row r="1" spans="1:4" ht="60.75" customHeight="1">
      <c r="A1" s="108" t="s">
        <v>61</v>
      </c>
      <c r="B1" s="108"/>
      <c r="C1" s="108"/>
      <c r="D1" s="108"/>
    </row>
    <row r="2" spans="1:4" ht="38.25" customHeight="1">
      <c r="A2" s="17"/>
      <c r="B2" s="17"/>
      <c r="D2" s="18" t="s">
        <v>2</v>
      </c>
    </row>
    <row r="3" spans="1:4" ht="40.5" customHeight="1">
      <c r="A3" s="3" t="s">
        <v>3</v>
      </c>
      <c r="B3" s="19" t="s">
        <v>66</v>
      </c>
      <c r="C3" s="19" t="s">
        <v>58</v>
      </c>
      <c r="D3" s="20" t="s">
        <v>5</v>
      </c>
    </row>
    <row r="4" spans="1:4" s="14" customFormat="1" ht="30" customHeight="1">
      <c r="A4" s="21" t="s">
        <v>6</v>
      </c>
      <c r="B4" s="22"/>
      <c r="C4" s="23"/>
      <c r="D4" s="24"/>
    </row>
    <row r="5" spans="1:4" s="14" customFormat="1" ht="30" customHeight="1">
      <c r="A5" s="25" t="s">
        <v>7</v>
      </c>
      <c r="B5" s="22"/>
      <c r="C5" s="26"/>
      <c r="D5" s="27"/>
    </row>
    <row r="6" spans="1:4" s="14" customFormat="1" ht="30" customHeight="1">
      <c r="A6" s="25" t="s">
        <v>51</v>
      </c>
      <c r="B6" s="22"/>
      <c r="C6" s="26"/>
      <c r="D6" s="27"/>
    </row>
    <row r="7" spans="1:4" s="14" customFormat="1" ht="30" customHeight="1">
      <c r="A7" s="25" t="s">
        <v>10</v>
      </c>
      <c r="B7" s="22"/>
      <c r="C7" s="26"/>
      <c r="D7" s="27"/>
    </row>
    <row r="8" spans="1:4" s="14" customFormat="1" ht="30" customHeight="1">
      <c r="A8" s="25" t="s">
        <v>14</v>
      </c>
      <c r="B8" s="22"/>
      <c r="C8" s="28"/>
      <c r="D8" s="29"/>
    </row>
    <row r="9" spans="1:4" s="14" customFormat="1" ht="30" customHeight="1">
      <c r="A9" s="25" t="s">
        <v>15</v>
      </c>
      <c r="B9" s="22"/>
      <c r="C9" s="26"/>
      <c r="D9" s="27"/>
    </row>
    <row r="10" spans="1:4" s="14" customFormat="1" ht="30" customHeight="1">
      <c r="A10" s="25" t="s">
        <v>16</v>
      </c>
      <c r="B10" s="22"/>
      <c r="C10" s="26"/>
      <c r="D10" s="27"/>
    </row>
    <row r="11" spans="1:4" s="14" customFormat="1" ht="30" customHeight="1">
      <c r="A11" s="25" t="s">
        <v>17</v>
      </c>
      <c r="B11" s="22"/>
      <c r="C11" s="26"/>
      <c r="D11" s="27"/>
    </row>
    <row r="12" spans="1:4" s="14" customFormat="1" ht="30" customHeight="1">
      <c r="A12" s="25" t="s">
        <v>18</v>
      </c>
      <c r="B12" s="22">
        <v>330</v>
      </c>
      <c r="C12" s="22">
        <v>300</v>
      </c>
      <c r="D12" s="29"/>
    </row>
    <row r="13" spans="1:4" s="14" customFormat="1" ht="30" customHeight="1">
      <c r="A13" s="25" t="s">
        <v>52</v>
      </c>
      <c r="B13" s="22"/>
      <c r="C13" s="22"/>
      <c r="D13" s="27"/>
    </row>
    <row r="14" spans="1:4" s="14" customFormat="1" ht="30" customHeight="1">
      <c r="A14" s="25" t="s">
        <v>53</v>
      </c>
      <c r="B14" s="22"/>
      <c r="C14" s="22"/>
      <c r="D14" s="27"/>
    </row>
    <row r="15" spans="1:4" s="14" customFormat="1" ht="30" customHeight="1">
      <c r="A15" s="25" t="s">
        <v>19</v>
      </c>
      <c r="B15" s="22">
        <v>1237</v>
      </c>
      <c r="C15" s="22">
        <v>1300</v>
      </c>
      <c r="D15" s="27"/>
    </row>
    <row r="16" spans="1:4" s="14" customFormat="1" ht="30" customHeight="1">
      <c r="A16" s="25" t="s">
        <v>20</v>
      </c>
      <c r="B16" s="30"/>
      <c r="C16" s="26"/>
      <c r="D16" s="27"/>
    </row>
    <row r="17" spans="1:4" s="14" customFormat="1" ht="30" customHeight="1">
      <c r="A17" s="25" t="s">
        <v>54</v>
      </c>
      <c r="B17" s="22"/>
      <c r="C17" s="26"/>
      <c r="D17" s="27"/>
    </row>
    <row r="18" spans="1:4" s="14" customFormat="1" ht="30" customHeight="1">
      <c r="A18" s="25" t="s">
        <v>55</v>
      </c>
      <c r="B18" s="22"/>
      <c r="C18" s="26"/>
      <c r="D18" s="27"/>
    </row>
    <row r="19" spans="1:4" s="14" customFormat="1" ht="30" customHeight="1">
      <c r="A19" s="25" t="s">
        <v>22</v>
      </c>
      <c r="B19" s="22"/>
      <c r="C19" s="26"/>
      <c r="D19" s="27"/>
    </row>
    <row r="20" spans="1:4" s="14" customFormat="1" ht="30" customHeight="1">
      <c r="A20" s="25"/>
      <c r="B20" s="22"/>
      <c r="C20" s="26"/>
      <c r="D20" s="27"/>
    </row>
    <row r="21" spans="1:4" s="14" customFormat="1" ht="30" customHeight="1">
      <c r="A21" s="25"/>
      <c r="B21" s="31"/>
      <c r="C21" s="26"/>
      <c r="D21" s="27"/>
    </row>
    <row r="22" spans="1:4" s="14" customFormat="1" ht="18" customHeight="1">
      <c r="A22" s="25"/>
      <c r="B22" s="31"/>
      <c r="C22" s="26"/>
      <c r="D22" s="27"/>
    </row>
    <row r="23" spans="1:4" ht="20.25" customHeight="1">
      <c r="A23" s="32" t="s">
        <v>23</v>
      </c>
      <c r="B23" s="33">
        <f>SUM(B4:B19)</f>
        <v>1567</v>
      </c>
      <c r="C23" s="34">
        <f>SUM(C4:C19)</f>
        <v>1600</v>
      </c>
      <c r="D23" s="35">
        <f>(C23-B23)/B23*100</f>
        <v>2.105934907466496</v>
      </c>
    </row>
    <row r="24" spans="1:4" ht="51.75" customHeight="1">
      <c r="A24" s="119"/>
      <c r="B24" s="119"/>
      <c r="C24" s="119"/>
      <c r="D24" s="119"/>
    </row>
  </sheetData>
  <sheetProtection/>
  <mergeCells count="2">
    <mergeCell ref="A1:D1"/>
    <mergeCell ref="A24:D24"/>
  </mergeCells>
  <printOptions horizontalCentered="1"/>
  <pageMargins left="0.7086614173228347" right="0.5118110236220472" top="0.984251968503937" bottom="0.7874015748031497" header="0.5118110236220472" footer="0.5118110236220472"/>
  <pageSetup firstPageNumber="15" useFirstPageNumber="1"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26"/>
  <sheetViews>
    <sheetView showGridLines="0" showZeros="0" zoomScalePageLayoutView="0" workbookViewId="0" topLeftCell="A1">
      <selection activeCell="E1" sqref="E1:H16384"/>
    </sheetView>
  </sheetViews>
  <sheetFormatPr defaultColWidth="9.125" defaultRowHeight="14.25"/>
  <cols>
    <col min="1" max="1" width="33.50390625" style="1" customWidth="1"/>
    <col min="2" max="2" width="29.75390625" style="2" customWidth="1"/>
    <col min="3" max="3" width="16.625" style="1" customWidth="1"/>
    <col min="4" max="234" width="9.125" style="1" customWidth="1"/>
    <col min="235" max="16384" width="9.125" style="1" customWidth="1"/>
  </cols>
  <sheetData>
    <row r="1" spans="1:3" ht="33.75" customHeight="1">
      <c r="A1" s="115" t="s">
        <v>62</v>
      </c>
      <c r="B1" s="115"/>
      <c r="C1" s="115"/>
    </row>
    <row r="2" spans="1:3" ht="23.25" customHeight="1">
      <c r="A2" s="116" t="s">
        <v>2</v>
      </c>
      <c r="B2" s="116"/>
      <c r="C2" s="116"/>
    </row>
    <row r="3" spans="1:3" ht="36.75" customHeight="1">
      <c r="A3" s="3" t="s">
        <v>3</v>
      </c>
      <c r="B3" s="4" t="s">
        <v>58</v>
      </c>
      <c r="C3" s="5" t="s">
        <v>56</v>
      </c>
    </row>
    <row r="4" spans="1:3" ht="30" customHeight="1">
      <c r="A4" s="6" t="s">
        <v>25</v>
      </c>
      <c r="B4" s="7"/>
      <c r="C4" s="120" t="s">
        <v>63</v>
      </c>
    </row>
    <row r="5" spans="1:3" ht="30" customHeight="1">
      <c r="A5" s="8" t="s">
        <v>26</v>
      </c>
      <c r="B5" s="9"/>
      <c r="C5" s="121"/>
    </row>
    <row r="6" spans="1:3" ht="30" customHeight="1">
      <c r="A6" s="8" t="s">
        <v>27</v>
      </c>
      <c r="B6" s="9"/>
      <c r="C6" s="121"/>
    </row>
    <row r="7" spans="1:3" ht="30" customHeight="1">
      <c r="A7" s="8" t="s">
        <v>28</v>
      </c>
      <c r="B7" s="9"/>
      <c r="C7" s="121"/>
    </row>
    <row r="8" spans="1:3" ht="30" customHeight="1">
      <c r="A8" s="8" t="s">
        <v>29</v>
      </c>
      <c r="B8" s="9"/>
      <c r="C8" s="121"/>
    </row>
    <row r="9" spans="1:3" ht="30" customHeight="1">
      <c r="A9" s="8" t="s">
        <v>30</v>
      </c>
      <c r="B9" s="9">
        <v>300</v>
      </c>
      <c r="C9" s="121"/>
    </row>
    <row r="10" spans="1:3" ht="30" customHeight="1">
      <c r="A10" s="8" t="s">
        <v>31</v>
      </c>
      <c r="B10" s="9"/>
      <c r="C10" s="121"/>
    </row>
    <row r="11" spans="1:3" ht="30" customHeight="1">
      <c r="A11" s="8" t="s">
        <v>32</v>
      </c>
      <c r="B11" s="9"/>
      <c r="C11" s="121"/>
    </row>
    <row r="12" spans="1:3" ht="30" customHeight="1">
      <c r="A12" s="8" t="s">
        <v>33</v>
      </c>
      <c r="B12" s="9"/>
      <c r="C12" s="121"/>
    </row>
    <row r="13" spans="1:3" ht="30" customHeight="1">
      <c r="A13" s="8" t="s">
        <v>34</v>
      </c>
      <c r="B13" s="9"/>
      <c r="C13" s="121"/>
    </row>
    <row r="14" spans="1:3" ht="30" customHeight="1">
      <c r="A14" s="8" t="s">
        <v>35</v>
      </c>
      <c r="B14" s="9">
        <v>1300</v>
      </c>
      <c r="C14" s="121"/>
    </row>
    <row r="15" spans="1:3" ht="30" customHeight="1">
      <c r="A15" s="8"/>
      <c r="B15" s="9"/>
      <c r="C15" s="121"/>
    </row>
    <row r="16" spans="1:3" ht="30" customHeight="1">
      <c r="A16" s="8"/>
      <c r="B16" s="9"/>
      <c r="C16" s="121"/>
    </row>
    <row r="17" spans="1:3" ht="30" customHeight="1">
      <c r="A17" s="8"/>
      <c r="B17" s="9"/>
      <c r="C17" s="121"/>
    </row>
    <row r="18" spans="1:3" ht="30" customHeight="1">
      <c r="A18" s="8"/>
      <c r="B18" s="9"/>
      <c r="C18" s="121"/>
    </row>
    <row r="19" spans="1:3" ht="16.5" customHeight="1">
      <c r="A19" s="8"/>
      <c r="B19" s="9"/>
      <c r="C19" s="121"/>
    </row>
    <row r="20" spans="1:3" ht="16.5" customHeight="1">
      <c r="A20" s="8"/>
      <c r="B20" s="9"/>
      <c r="C20" s="121"/>
    </row>
    <row r="21" spans="1:3" ht="16.5" customHeight="1">
      <c r="A21" s="8"/>
      <c r="B21" s="9"/>
      <c r="C21" s="121"/>
    </row>
    <row r="22" spans="1:3" ht="16.5" customHeight="1">
      <c r="A22" s="8"/>
      <c r="B22" s="9"/>
      <c r="C22" s="121"/>
    </row>
    <row r="23" spans="1:3" ht="16.5" customHeight="1">
      <c r="A23" s="10"/>
      <c r="B23" s="11"/>
      <c r="C23" s="121"/>
    </row>
    <row r="24" spans="1:3" ht="16.5" customHeight="1">
      <c r="A24" s="12" t="s">
        <v>50</v>
      </c>
      <c r="B24" s="13">
        <f>SUM(B4:B14)</f>
        <v>1600</v>
      </c>
      <c r="C24" s="122"/>
    </row>
    <row r="26" ht="15">
      <c r="B26" s="1"/>
    </row>
  </sheetData>
  <sheetProtection/>
  <mergeCells count="3">
    <mergeCell ref="A1:C1"/>
    <mergeCell ref="A2:C2"/>
    <mergeCell ref="C4:C24"/>
  </mergeCells>
  <printOptions horizontalCentered="1" verticalCentered="1"/>
  <pageMargins left="0.7086614173228347" right="0.5118110236220472" top="0.7874015748031497" bottom="0.8267716535433072" header="0.5511811023622047" footer="0.4330708661417323"/>
  <pageSetup blackAndWhite="1" firstPageNumber="16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李兴禄</cp:lastModifiedBy>
  <cp:lastPrinted>2019-01-02T08:52:29Z</cp:lastPrinted>
  <dcterms:created xsi:type="dcterms:W3CDTF">1996-12-17T01:32:42Z</dcterms:created>
  <dcterms:modified xsi:type="dcterms:W3CDTF">2019-02-10T03:33:18Z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