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7" firstSheet="14" activeTab="18"/>
  </bookViews>
  <sheets>
    <sheet name="封面" sheetId="1" r:id="rId1"/>
    <sheet name="目录" sheetId="2" r:id="rId2"/>
    <sheet name="2016年全州收入-1" sheetId="3" r:id="rId3"/>
    <sheet name="2016年全州支出-2" sheetId="4" r:id="rId4"/>
    <sheet name="2016年全州基金收入-3" sheetId="5" r:id="rId5"/>
    <sheet name="2016年全州基金支出-4" sheetId="6" r:id="rId6"/>
    <sheet name="2016年本级收入-5" sheetId="7" r:id="rId7"/>
    <sheet name="2016年本级支出-6" sheetId="8" r:id="rId8"/>
    <sheet name="2016年本级基金收入-7" sheetId="9" r:id="rId9"/>
    <sheet name="2016年本级基金支出-8" sheetId="10" r:id="rId10"/>
    <sheet name="2017年全州收入-9" sheetId="11" r:id="rId11"/>
    <sheet name="2017年全州支出-10" sheetId="12" r:id="rId12"/>
    <sheet name="2017年全州基金收入-11" sheetId="13" r:id="rId13"/>
    <sheet name="2017年全州基金支出-12" sheetId="14" r:id="rId14"/>
    <sheet name="2017年本级收入-13" sheetId="15" r:id="rId15"/>
    <sheet name="2017年本级支出-表14" sheetId="16" r:id="rId16"/>
    <sheet name="2017年本级基金收入15" sheetId="17" r:id="rId17"/>
    <sheet name="2017本级基金支出16" sheetId="18" r:id="rId18"/>
    <sheet name="2017年本级收支明细-表17  " sheetId="19" r:id="rId19"/>
    <sheet name="Sheet1" sheetId="20" r:id="rId20"/>
  </sheets>
  <definedNames>
    <definedName name="_xlnm.Print_Area" localSheetId="7">'2016年本级支出-6'!$A$1:$D$29</definedName>
    <definedName name="_xlnm.Print_Area" localSheetId="18">'2017年本级收支明细-表17  '!$A$1:$G$250</definedName>
    <definedName name="_xlnm.Print_Area" localSheetId="11">'2017年全州支出-10'!$A$1:$D$29</definedName>
    <definedName name="_xlnm.Print_Area" localSheetId="1">'目录'!$A$1:$A$21</definedName>
    <definedName name="_xlnm.Print_Titles" localSheetId="18">'2017年本级收支明细-表17  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<sst xmlns="http://schemas.openxmlformats.org/spreadsheetml/2006/main" count="761" uniqueCount="511">
  <si>
    <t>克孜勒苏柯尔克孜自治州2016年财政预算</t>
  </si>
  <si>
    <t>执行情况与2017年财政预算（草案）</t>
  </si>
  <si>
    <t>克孜勒苏柯尔克孜自治州财政局</t>
  </si>
  <si>
    <t>目    录</t>
  </si>
  <si>
    <t xml:space="preserve">一、2016年克州公共财政预算收入情况  … …… …… … … … …（1） </t>
  </si>
  <si>
    <t>二、2016年克州公共财政预算支出情况   …  … … … … … ……（2）</t>
  </si>
  <si>
    <t>三、2016年克州政府性基金收入情况   … …  … … … … …  …（3）</t>
  </si>
  <si>
    <t>四、2016年克州政府性基金支出情况    … … … … … … … … （4）</t>
  </si>
  <si>
    <t>五、2016年克州本级公共财政预算收入情况　… … … … … … …（5）</t>
  </si>
  <si>
    <t>六、2016年克州本级公共财政预算支出情况　… … … … … … …（6）</t>
  </si>
  <si>
    <t>七、2016年克州本级政府性基金收入情况　… … … … … … … …(7)</t>
  </si>
  <si>
    <t>八、2016年克州本级政府性基金支出情况　… … … … … … … …(8)</t>
  </si>
  <si>
    <t>九、2017年克州公共财政预算收入安排情况  … … … … … … … (9)</t>
  </si>
  <si>
    <t>十、2017年克州公共财政预算支出安排情况  … … … … … … …(10)</t>
  </si>
  <si>
    <t>十一、2017年克州政府性基金收入安排情况  … … … … … …   (11)</t>
  </si>
  <si>
    <t>十二、2017年克州政府性基金支出安排情况　… … … … … … …(12)</t>
  </si>
  <si>
    <t>十三、2017年克州本级公共财政预算收入安排情况　　… … … … (13)</t>
  </si>
  <si>
    <t>十四、2017年克州本级公共财政预算支出安排情况　… …  … …  (14)</t>
  </si>
  <si>
    <t>十五、2017年克州本级政府性基金收入安排情况　… … … … …  (15)</t>
  </si>
  <si>
    <t>十六、2017年克州本级政府性基金支出安排情况 　… … … … … (16)</t>
  </si>
  <si>
    <t>十七、2017年克州本级公共财政预算收支安排明细 　… … …  … (17)</t>
  </si>
  <si>
    <t>表一：2016年克州公共财政预算收入情况</t>
  </si>
  <si>
    <t>单位:万元</t>
  </si>
  <si>
    <t>项    目</t>
  </si>
  <si>
    <t>2015年完成数</t>
  </si>
  <si>
    <t>2016年完成数</t>
  </si>
  <si>
    <t>比上年增
（减）%</t>
  </si>
  <si>
    <t>一、税收收入小计</t>
  </si>
  <si>
    <t xml:space="preserve">    增值税</t>
  </si>
  <si>
    <t xml:space="preserve">    营改增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</si>
  <si>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</si>
  <si>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</si>
  <si>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</si>
  <si>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</si>
  <si>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</si>
  <si>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固定资产投资方向调节税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</si>
  <si>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</si>
  <si>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</si>
  <si>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</si>
  <si>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</si>
  <si>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</si>
  <si>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</si>
  <si>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</si>
  <si>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</si>
  <si>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 xml:space="preserve">    </t>
  </si>
  <si>
    <t>二、非税收入小计</t>
  </si>
  <si>
    <t xml:space="preserve">    专项收入</t>
  </si>
  <si>
    <t xml:space="preserve">    行政事业性收费收入</t>
  </si>
  <si>
    <t xml:space="preserve">    罚没收入</t>
  </si>
  <si>
    <t xml:space="preserve">    国有资产经营收入</t>
  </si>
  <si>
    <t xml:space="preserve">    国有资源（资产）有偿使用</t>
  </si>
  <si>
    <t xml:space="preserve">    捐赠收入</t>
  </si>
  <si>
    <t xml:space="preserve">    政府住房基金收入</t>
  </si>
  <si>
    <t xml:space="preserve">    其他收入</t>
  </si>
  <si>
    <t>公共财政预算收入</t>
  </si>
  <si>
    <t>表二：2016年克州公共财政预算支出情况</t>
  </si>
  <si>
    <t>备注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</si>
  <si>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</si>
  <si>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</si>
  <si>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</si>
  <si>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</si>
  <si>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</si>
  <si>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</si>
  <si>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</si>
  <si>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</si>
  <si>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</si>
  <si>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十、节能环保</t>
  </si>
  <si>
    <t>十一、城乡社区事务</t>
  </si>
  <si>
    <t>十二、农林水</t>
  </si>
  <si>
    <t>十三、交通运输</t>
  </si>
  <si>
    <t>十四、资源勘探电力信息等事务</t>
  </si>
  <si>
    <t>十五、商业服务业等事务</t>
  </si>
  <si>
    <t>十六、金融</t>
  </si>
  <si>
    <t>十七、援助其他地区</t>
  </si>
  <si>
    <t>十八、国土资源气象等事务</t>
  </si>
  <si>
    <t>十九、住房保障支出</t>
  </si>
  <si>
    <t>二十、粮油物资储备事务</t>
  </si>
  <si>
    <t>二十一、预备费</t>
  </si>
  <si>
    <t>二十二、其他支出</t>
  </si>
  <si>
    <t>二十三、债务付息支出</t>
  </si>
  <si>
    <t>二十四、债务发行费用支出</t>
  </si>
  <si>
    <t>公共财政预算支出</t>
  </si>
  <si>
    <t>支出增长较高原因主要是落实机关事业单位人员增资调资、中央津补贴、养老保险改革等政策新增支出。</t>
  </si>
  <si>
    <t>表三：2016年克州政府性基金收入情况</t>
  </si>
  <si>
    <t>散装水泥专项资金收入</t>
  </si>
  <si>
    <t>新型墙体材料专项基金收入</t>
  </si>
  <si>
    <t>文化事业建设费收入</t>
  </si>
  <si>
    <t>地方教育附加收入</t>
  </si>
  <si>
    <t>新增建设用地土地有偿使用费收入</t>
  </si>
  <si>
    <t>育林基金收入</t>
  </si>
  <si>
    <t>森林植被恢复费</t>
  </si>
  <si>
    <t>残疾人就业保障金收入</t>
  </si>
  <si>
    <t>说明：2016年住房基金收入科目调整至非税收入中住房公积金收益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</si>
  <si>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</si>
  <si>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</si>
  <si>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</si>
  <si>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</si>
  <si>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</si>
  <si>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</si>
  <si>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</si>
  <si>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</si>
  <si>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其他政府性基金收入</t>
  </si>
  <si>
    <t>政府性基金收入</t>
  </si>
  <si>
    <t>表四：2016年克州政府性基金支出情况</t>
  </si>
  <si>
    <t>二、教育</t>
  </si>
  <si>
    <t>三、文化体育与传媒</t>
  </si>
  <si>
    <t>四、社会保障和就业</t>
  </si>
  <si>
    <t>五、节能环保</t>
  </si>
  <si>
    <t>六、城乡社区事务</t>
  </si>
  <si>
    <t>七、农林水事务</t>
  </si>
  <si>
    <t>八、交通运输</t>
  </si>
  <si>
    <t>九、资源勘探电力信息等事务</t>
  </si>
  <si>
    <t>十、商业服务业等事务</t>
  </si>
  <si>
    <t>十一、其他支出</t>
  </si>
  <si>
    <t>政府性基金支出</t>
  </si>
  <si>
    <t>表五：2016年克州本级公共财政预算收入情况</t>
  </si>
  <si>
    <t>单位：万元</t>
  </si>
  <si>
    <t>2015完成数</t>
  </si>
  <si>
    <t>2016完成数</t>
  </si>
  <si>
    <t xml:space="preserve">    增值税（25％）</t>
  </si>
  <si>
    <t xml:space="preserve">    烟叶税</t>
  </si>
  <si>
    <t xml:space="preserve">    其他税收收入</t>
  </si>
  <si>
    <t xml:space="preserve">    捐赠收入收入</t>
  </si>
  <si>
    <r>
      <t>表六：201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年克州本级公共财政预算支出情况</t>
    </r>
  </si>
  <si>
    <r>
      <t>表七：201</t>
    </r>
    <r>
      <rPr>
        <b/>
        <sz val="18"/>
        <rFont val="宋体"/>
        <family val="0"/>
      </rPr>
      <t>6年克州本级政府性基金收入情况</t>
    </r>
  </si>
  <si>
    <r>
      <t>201</t>
    </r>
    <r>
      <rPr>
        <sz val="14"/>
        <rFont val="宋体"/>
        <family val="0"/>
      </rPr>
      <t>5年完成数</t>
    </r>
  </si>
  <si>
    <r>
      <t>201</t>
    </r>
    <r>
      <rPr>
        <sz val="14"/>
        <rFont val="宋体"/>
        <family val="0"/>
      </rPr>
      <t>6年完成数</t>
    </r>
  </si>
  <si>
    <t>表八：2016年克州本级政府性基金支出情况</t>
  </si>
  <si>
    <t>一般公共服务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</si>
  <si>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</si>
  <si>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</si>
  <si>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</si>
  <si>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</si>
  <si>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</si>
  <si>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</si>
  <si>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</si>
  <si>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</si>
  <si>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</si>
  <si>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</si>
  <si>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合           计</t>
  </si>
  <si>
    <r>
      <t>表九：201</t>
    </r>
    <r>
      <rPr>
        <b/>
        <sz val="18"/>
        <rFont val="宋体"/>
        <family val="0"/>
      </rPr>
      <t>7年克州公共财政预算收入安排情况</t>
    </r>
  </si>
  <si>
    <t>2017年预算数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</si>
  <si>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</si>
  <si>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</si>
  <si>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</si>
  <si>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</si>
  <si>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</si>
  <si>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</si>
  <si>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</si>
  <si>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固定资产投资方向调节税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</si>
  <si>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</si>
  <si>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</si>
  <si>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</si>
  <si>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</si>
  <si>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</si>
  <si>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</si>
  <si>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</si>
  <si>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</si>
  <si>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</si>
  <si>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</si>
  <si>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</si>
  <si>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</si>
  <si>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</si>
  <si>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</si>
  <si>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</si>
  <si>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表十：2017年克州公共财政预算支出安排情况</t>
  </si>
  <si>
    <t>表十一：2017年克州政府性基金收入安排情况</t>
  </si>
  <si>
    <t>表十二：2017年克州政府性基金支出安排情况</t>
  </si>
  <si>
    <t>表十三：2017年克州本级公共财政预算收入安排情况</t>
  </si>
  <si>
    <t xml:space="preserve">     增值税</t>
  </si>
  <si>
    <t xml:space="preserve">     营改增</t>
  </si>
  <si>
    <t xml:space="preserve">     营业税</t>
  </si>
  <si>
    <t xml:space="preserve">     企业所得税</t>
  </si>
  <si>
    <t xml:space="preserve">     企业所得税退税</t>
  </si>
  <si>
    <t xml:space="preserve">     个人所得税</t>
  </si>
  <si>
    <t xml:space="preserve">     资源税</t>
  </si>
  <si>
    <t xml:space="preserve">     固定资产投资方向调节税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</si>
  <si>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</si>
  <si>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</si>
  <si>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</si>
  <si>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</si>
  <si>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</si>
  <si>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</si>
  <si>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</si>
  <si>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</si>
  <si>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其他税收收入</t>
  </si>
  <si>
    <t xml:space="preserve">     专项收入</t>
  </si>
  <si>
    <t xml:space="preserve">     行政事业性收费收入</t>
  </si>
  <si>
    <t xml:space="preserve">     罚没收入</t>
  </si>
  <si>
    <t xml:space="preserve">     国有资产经营收入</t>
  </si>
  <si>
    <t xml:space="preserve">     国有资源（资产）有偿使用</t>
  </si>
  <si>
    <t xml:space="preserve">     捐赠收入收入</t>
  </si>
  <si>
    <t xml:space="preserve">     政府住房基金收入</t>
  </si>
  <si>
    <t>　　 其他收入</t>
  </si>
  <si>
    <t>表十四：2017年克州本级公共财政预算支出安排情况</t>
  </si>
  <si>
    <t>2017年预计数</t>
  </si>
  <si>
    <r>
      <t>2017</t>
    </r>
    <r>
      <rPr>
        <sz val="12"/>
        <rFont val="宋体"/>
        <family val="0"/>
      </rPr>
      <t>年州本级公共财政支出预算，按照以收定支、收支平衡的原则，安排支出，不含自治区专项转移支付资金</t>
    </r>
  </si>
  <si>
    <t>二十三、债务还本支出</t>
  </si>
  <si>
    <t>二十四、债务付息支出</t>
  </si>
  <si>
    <t>合计</t>
  </si>
  <si>
    <t>表十五：2017年克州本级政府性基金收入安排情况</t>
  </si>
  <si>
    <t>旅游发展基金收入</t>
  </si>
  <si>
    <t>大中型水库移民后期扶持基金收入</t>
  </si>
  <si>
    <t>大中型水库库区基金收入</t>
  </si>
  <si>
    <t>水土保持补偿费收入</t>
  </si>
  <si>
    <t>污水处理费收入</t>
  </si>
  <si>
    <t>表十六：2017年克州本级政府性基金支出安排情况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</si>
  <si>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年州本级政府性基金支出，按照以收定支、收支平衡的原则，安排支出，不含自治区政府性基金补助。</t>
    </r>
  </si>
  <si>
    <t>表十七：2017年克州本级公共财政预算收支安排明细</t>
  </si>
  <si>
    <t>收   入</t>
  </si>
  <si>
    <t>支   出</t>
  </si>
  <si>
    <t>项     目</t>
  </si>
  <si>
    <t>预算数</t>
  </si>
  <si>
    <t>一、</t>
  </si>
  <si>
    <t>税收收入</t>
  </si>
  <si>
    <t>一</t>
  </si>
  <si>
    <t>一般公共服务支出</t>
  </si>
  <si>
    <t xml:space="preserve">  增值税（25％）</t>
  </si>
  <si>
    <t xml:space="preserve">  人大事务</t>
  </si>
  <si>
    <t xml:space="preserve">  营改增</t>
  </si>
  <si>
    <t xml:space="preserve">    行政运行（人大事务）</t>
  </si>
  <si>
    <t xml:space="preserve">  营业税</t>
  </si>
  <si>
    <t xml:space="preserve">  政协事务</t>
  </si>
  <si>
    <t xml:space="preserve">  企业所得税</t>
  </si>
  <si>
    <t xml:space="preserve">    行政运行（政协事务）</t>
  </si>
  <si>
    <t xml:space="preserve">  个人所得税</t>
  </si>
  <si>
    <t xml:space="preserve">  政府办公厅（室）及相关机构事务</t>
  </si>
  <si>
    <t xml:space="preserve">  城市维护建设税</t>
  </si>
  <si>
    <t xml:space="preserve">    行政运行（政府办公厅（室）及相关机构事务）</t>
  </si>
  <si>
    <t xml:space="preserve">  印花税</t>
  </si>
  <si>
    <t xml:space="preserve">    机关服务（政府办公厅（室）及相关机构事务）</t>
  </si>
  <si>
    <t xml:space="preserve">  城镇土地使用税</t>
  </si>
  <si>
    <t xml:space="preserve">    法制建设</t>
  </si>
  <si>
    <t xml:space="preserve">  土地增值税</t>
  </si>
  <si>
    <t xml:space="preserve">    信访事务</t>
  </si>
  <si>
    <t xml:space="preserve">  契税</t>
  </si>
  <si>
    <t xml:space="preserve">    事业运行（政府办公厅（室）及相关机构事务）</t>
  </si>
  <si>
    <t xml:space="preserve">  发展与改革事务</t>
  </si>
  <si>
    <t>二、</t>
  </si>
  <si>
    <t>非税收入小计</t>
  </si>
  <si>
    <t xml:space="preserve">    行政运行（发展与改革事务）</t>
  </si>
  <si>
    <t xml:space="preserve">  专项收入</t>
  </si>
  <si>
    <t xml:space="preserve">    一般行政管理事务（发展与改革事务）</t>
  </si>
  <si>
    <t xml:space="preserve">  行政事业性收费收入</t>
  </si>
  <si>
    <t xml:space="preserve">    物价管理</t>
  </si>
  <si>
    <t xml:space="preserve">  罚没收入</t>
  </si>
  <si>
    <t xml:space="preserve">  统计信息事务</t>
  </si>
  <si>
    <t xml:space="preserve">    行政运行（统计信息事务）</t>
  </si>
  <si>
    <t xml:space="preserve">  国有资源（资</t>
  </si>
  <si>
    <t xml:space="preserve">    一般行政管理事务（统计信息事务）</t>
  </si>
  <si>
    <t xml:space="preserve">  产）有偿使用</t>
  </si>
  <si>
    <t xml:space="preserve">    信息事务</t>
  </si>
  <si>
    <t xml:space="preserve">  捐赠收入收入</t>
  </si>
  <si>
    <t xml:space="preserve">  财政事务</t>
  </si>
  <si>
    <t xml:space="preserve">  政府住房基金收入</t>
  </si>
  <si>
    <t xml:space="preserve">    行政运行（财政事务）</t>
  </si>
  <si>
    <t xml:space="preserve">  其他收入</t>
  </si>
  <si>
    <t xml:space="preserve">  税收事务</t>
  </si>
  <si>
    <t xml:space="preserve">   其他税收事务</t>
  </si>
  <si>
    <t xml:space="preserve">  审计事务</t>
  </si>
  <si>
    <t xml:space="preserve">    行政运行（审计事务）</t>
  </si>
  <si>
    <t xml:space="preserve">  人力资源事务</t>
  </si>
  <si>
    <t xml:space="preserve">    行政运行（人力资源事务）</t>
  </si>
  <si>
    <t xml:space="preserve">  纪检监察事务</t>
  </si>
  <si>
    <t xml:space="preserve">    行政运行（纪检监察事务）</t>
  </si>
  <si>
    <t xml:space="preserve">  商贸事务</t>
  </si>
  <si>
    <t xml:space="preserve">    行政运行（商贸事务）</t>
  </si>
  <si>
    <t xml:space="preserve">  知识产权事务</t>
  </si>
  <si>
    <t xml:space="preserve">    行政运行（知识产权事务）</t>
  </si>
  <si>
    <t xml:space="preserve">  工商行政管理事务</t>
  </si>
  <si>
    <t xml:space="preserve">    行政运行（工商行政管理事务）</t>
  </si>
  <si>
    <t xml:space="preserve">  质量技术监督与检验检疫事务</t>
  </si>
  <si>
    <t xml:space="preserve">    行政运行（质量技术监督与检验检疫事务）</t>
  </si>
  <si>
    <t xml:space="preserve">    事业运行（质量技术监督与检验检疫事务）</t>
  </si>
  <si>
    <t xml:space="preserve">  民族事务</t>
  </si>
  <si>
    <t xml:space="preserve">    行政运行（民族事务）</t>
  </si>
  <si>
    <t xml:space="preserve">  档案事务</t>
  </si>
  <si>
    <t xml:space="preserve">    行政运行（档案事务）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</si>
  <si>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</si>
  <si>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</si>
  <si>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</si>
  <si>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  事业运行（民主党派及工商联事务）</t>
  </si>
  <si>
    <t xml:space="preserve">  群众团体事务</t>
  </si>
  <si>
    <t xml:space="preserve">    行政运行（群众团体事务）</t>
  </si>
  <si>
    <t xml:space="preserve">    机关服务（群众团体事务）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</si>
  <si>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</si>
  <si>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</si>
  <si>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机关服务（党委办公厅（室）及相关机构事务）</t>
  </si>
  <si>
    <t xml:space="preserve">  组织事务</t>
  </si>
  <si>
    <t xml:space="preserve">    行政运行（组织事务）</t>
  </si>
  <si>
    <t xml:space="preserve">  宣传事务</t>
  </si>
  <si>
    <t xml:space="preserve">    行政运行（宣传事务）</t>
  </si>
  <si>
    <t xml:space="preserve">  统战事务</t>
  </si>
  <si>
    <t xml:space="preserve">    行政运行（统战事务）</t>
  </si>
  <si>
    <t xml:space="preserve">  其他共产党事务支出</t>
  </si>
  <si>
    <t xml:space="preserve">    行政运行（其他共产党事务支出）</t>
  </si>
  <si>
    <t>二</t>
  </si>
  <si>
    <t>外交支出</t>
  </si>
  <si>
    <t xml:space="preserve">  外交管理事务</t>
  </si>
  <si>
    <t xml:space="preserve">    行政运行（外交管理事务）</t>
  </si>
  <si>
    <t>三</t>
  </si>
  <si>
    <t>国防支出</t>
  </si>
  <si>
    <t xml:space="preserve">  现役部队</t>
  </si>
  <si>
    <t xml:space="preserve">    现役部队</t>
  </si>
  <si>
    <t xml:space="preserve">  国防动员</t>
  </si>
  <si>
    <t xml:space="preserve">    兵役征集</t>
  </si>
  <si>
    <t xml:space="preserve">    人民防空</t>
  </si>
  <si>
    <t>四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</si>
  <si>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</si>
  <si>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</si>
  <si>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</si>
  <si>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</si>
  <si>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</si>
  <si>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</si>
  <si>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行政运行（公安）</t>
  </si>
  <si>
    <t xml:space="preserve">    其他公安支出</t>
  </si>
  <si>
    <t xml:space="preserve">  国家安全</t>
  </si>
  <si>
    <t xml:space="preserve">    行政运行（国安）</t>
  </si>
  <si>
    <t xml:space="preserve">  检察</t>
  </si>
  <si>
    <t xml:space="preserve">    行政运行（检察）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</si>
  <si>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</si>
  <si>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</si>
  <si>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</si>
  <si>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</si>
  <si>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国家保密</t>
  </si>
  <si>
    <t xml:space="preserve">    行政运行（国家保密）</t>
  </si>
  <si>
    <t>五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</si>
  <si>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</si>
  <si>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</si>
  <si>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</si>
  <si>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</si>
  <si>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</si>
  <si>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</si>
  <si>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</si>
  <si>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高中教育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</si>
  <si>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</si>
  <si>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</si>
  <si>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</si>
  <si>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</si>
  <si>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成人教育</t>
  </si>
  <si>
    <t xml:space="preserve">    成人广播电视教育</t>
  </si>
  <si>
    <t xml:space="preserve">  广播电视教育</t>
  </si>
  <si>
    <t xml:space="preserve">    广播电视学校</t>
  </si>
  <si>
    <t xml:space="preserve">  进修及培训</t>
  </si>
  <si>
    <t xml:space="preserve">    干部教育</t>
  </si>
  <si>
    <t>六</t>
  </si>
  <si>
    <t>科学技术支出</t>
  </si>
  <si>
    <t xml:space="preserve">  科学技术管理事务</t>
  </si>
  <si>
    <t xml:space="preserve">    行政运行（科学技术管理事务）</t>
  </si>
  <si>
    <t xml:space="preserve">  应用研究</t>
  </si>
  <si>
    <t xml:space="preserve">    社会公益研究</t>
  </si>
  <si>
    <t xml:space="preserve">  技术研究与开发</t>
  </si>
  <si>
    <t xml:space="preserve">    其他技术研究与开发支出</t>
  </si>
  <si>
    <t xml:space="preserve">  科技条件与服务</t>
  </si>
  <si>
    <t xml:space="preserve">    机构运行（科技条件与服务）</t>
  </si>
  <si>
    <t xml:space="preserve">  科学技术普及</t>
  </si>
  <si>
    <t xml:space="preserve">    机构运行（科学技术普及）</t>
  </si>
  <si>
    <t>七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</si>
  <si>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</si>
  <si>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</si>
  <si>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</si>
  <si>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</si>
  <si>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艺术表演团体</t>
  </si>
  <si>
    <t xml:space="preserve">    群众文化</t>
  </si>
  <si>
    <t xml:space="preserve">    其他文化支出</t>
  </si>
  <si>
    <t xml:space="preserve">  文物</t>
  </si>
  <si>
    <t xml:space="preserve">    行政运行（文物）</t>
  </si>
  <si>
    <t xml:space="preserve">  体育</t>
  </si>
  <si>
    <t xml:space="preserve">    运动项目管理</t>
  </si>
  <si>
    <t xml:space="preserve">    体育训练</t>
  </si>
  <si>
    <t xml:space="preserve">  新闻出版广播影视</t>
  </si>
  <si>
    <t xml:space="preserve">    行政运行（广播影视）</t>
  </si>
  <si>
    <t xml:space="preserve">    电视</t>
  </si>
  <si>
    <t xml:space="preserve">    出版发行</t>
  </si>
  <si>
    <t>八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</si>
  <si>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</si>
  <si>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</si>
  <si>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</si>
  <si>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</si>
  <si>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社会保险经办机构</t>
  </si>
  <si>
    <t xml:space="preserve">  民政管理事务</t>
  </si>
  <si>
    <t xml:space="preserve">    行政运行（民政管理事务）</t>
  </si>
  <si>
    <t xml:space="preserve">  行政事业单位离退休</t>
  </si>
  <si>
    <t xml:space="preserve">    离退休人员管理机构</t>
  </si>
  <si>
    <t xml:space="preserve">  残疾人事业</t>
  </si>
  <si>
    <t xml:space="preserve">    行政运行（残疾人事业）</t>
  </si>
  <si>
    <t xml:space="preserve">    其他残疾人事业支出</t>
  </si>
  <si>
    <t xml:space="preserve">  红十字事业</t>
  </si>
  <si>
    <t xml:space="preserve">    行政运行（红十字事业）</t>
  </si>
  <si>
    <t>九</t>
  </si>
  <si>
    <t>医疗卫生与计划生育支出</t>
  </si>
  <si>
    <t xml:space="preserve">  医疗卫生与计划生育管理事务</t>
  </si>
  <si>
    <t xml:space="preserve">    行政运行（医疗卫生管理事务）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</si>
  <si>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</si>
  <si>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</si>
  <si>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</si>
  <si>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中医（民族）医院</t>
  </si>
  <si>
    <t xml:space="preserve">  公共卫生</t>
  </si>
  <si>
    <t xml:space="preserve">    疾病预防控制机构</t>
  </si>
  <si>
    <t xml:space="preserve">    卫生监督机构</t>
  </si>
  <si>
    <t xml:space="preserve">    采供血机构</t>
  </si>
  <si>
    <t xml:space="preserve">  计划生育事务</t>
  </si>
  <si>
    <t xml:space="preserve">    其他计划生育事务支出</t>
  </si>
  <si>
    <t xml:space="preserve">  食品和药品监督管理事务</t>
  </si>
  <si>
    <t xml:space="preserve">    行政运行（食品和药品监督管理事务）</t>
  </si>
  <si>
    <t xml:space="preserve">    事业运行（食品和药品监督管理事务）</t>
  </si>
  <si>
    <t>十</t>
  </si>
  <si>
    <t>节能环保支出</t>
  </si>
  <si>
    <t xml:space="preserve">  环境保护管理事务</t>
  </si>
  <si>
    <t xml:space="preserve">    行政运行（环境保护管理事务）</t>
  </si>
  <si>
    <t xml:space="preserve">  自然生态保护</t>
  </si>
  <si>
    <t xml:space="preserve">    农村环境保护</t>
  </si>
  <si>
    <t xml:space="preserve">  污染减排</t>
  </si>
  <si>
    <t xml:space="preserve">    环境监测与信息</t>
  </si>
  <si>
    <t>十一</t>
  </si>
  <si>
    <t>城乡社区支出</t>
  </si>
  <si>
    <t xml:space="preserve">  城乡社区管理事务</t>
  </si>
  <si>
    <t xml:space="preserve">    行政运行（城乡社区管理事务）</t>
  </si>
  <si>
    <t>十二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</si>
  <si>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</si>
  <si>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</si>
  <si>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</si>
  <si>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</si>
  <si>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</si>
  <si>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农产品质量安全</t>
  </si>
  <si>
    <t xml:space="preserve">    草原植被恢复费安排的支出</t>
  </si>
  <si>
    <t xml:space="preserve">  林业</t>
  </si>
  <si>
    <t xml:space="preserve">    行政运行（林业）</t>
  </si>
  <si>
    <t xml:space="preserve">    林业事业机构</t>
  </si>
  <si>
    <t xml:space="preserve">    湿地保护</t>
  </si>
  <si>
    <t xml:space="preserve">    信息管理（林业）</t>
  </si>
  <si>
    <t xml:space="preserve">  水利</t>
  </si>
  <si>
    <t xml:space="preserve">    行政运行（水利）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</si>
  <si>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</si>
  <si>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</si>
  <si>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</si>
  <si>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水土保持（水利）</t>
  </si>
  <si>
    <t xml:space="preserve">  扶贫</t>
  </si>
  <si>
    <t xml:space="preserve">    行政运行（扶贫）</t>
  </si>
  <si>
    <t xml:space="preserve">    机关服务（扶贫）</t>
  </si>
  <si>
    <t xml:space="preserve">  农业综合开发</t>
  </si>
  <si>
    <t xml:space="preserve">    土地治理</t>
  </si>
  <si>
    <t>十三</t>
  </si>
  <si>
    <t>交通运输支出</t>
  </si>
  <si>
    <t xml:space="preserve">  公路水路运输</t>
  </si>
  <si>
    <t xml:space="preserve">    行政运行（公路水路运输）</t>
  </si>
  <si>
    <t>十四</t>
  </si>
  <si>
    <t>资源勘探信息等支出</t>
  </si>
  <si>
    <t xml:space="preserve">  安全生产监管</t>
  </si>
  <si>
    <t xml:space="preserve">    行政运行（安全生产监管）</t>
  </si>
  <si>
    <t xml:space="preserve">    应急救援支出</t>
  </si>
  <si>
    <t>十五</t>
  </si>
  <si>
    <t>商业服务业等支出</t>
  </si>
  <si>
    <t xml:space="preserve">  商业流通事务</t>
  </si>
  <si>
    <t xml:space="preserve">    行政运行（商业流通事务）</t>
  </si>
  <si>
    <t xml:space="preserve">    其他商业流通事务支出</t>
  </si>
  <si>
    <t xml:space="preserve">  旅游业管理与服务支出</t>
  </si>
  <si>
    <t xml:space="preserve">    行政运行（旅游业管理与服务支出）</t>
  </si>
  <si>
    <t>十六</t>
  </si>
  <si>
    <t>金融支出</t>
  </si>
  <si>
    <t>十七</t>
  </si>
  <si>
    <t>国土海洋气象等支出</t>
  </si>
  <si>
    <t xml:space="preserve">  国土资源事务</t>
  </si>
  <si>
    <t xml:space="preserve">    行政运行（国土资源事务）</t>
  </si>
  <si>
    <t xml:space="preserve">    国土资源规划及管理</t>
  </si>
  <si>
    <t xml:space="preserve">  地震事务</t>
  </si>
  <si>
    <t xml:space="preserve">    行政运行（地震事务）</t>
  </si>
  <si>
    <t xml:space="preserve">  气象事务</t>
  </si>
  <si>
    <t xml:space="preserve">    机关服务（气象事务）</t>
  </si>
  <si>
    <t xml:space="preserve">    气象事业机构</t>
  </si>
  <si>
    <t xml:space="preserve">    气象资金审计稽查</t>
  </si>
  <si>
    <t>十八</t>
  </si>
  <si>
    <t>住房保障</t>
  </si>
  <si>
    <t xml:space="preserve">  住房改革</t>
  </si>
  <si>
    <t xml:space="preserve">    住房公积金</t>
  </si>
  <si>
    <t>十九</t>
  </si>
  <si>
    <t>粮油物资储备支出</t>
  </si>
  <si>
    <t xml:space="preserve">  粮油事务</t>
  </si>
  <si>
    <t>公共财政收入合计</t>
  </si>
  <si>
    <t xml:space="preserve">    行政运行（粮油事务）</t>
  </si>
  <si>
    <t>二十</t>
  </si>
  <si>
    <t>预备费</t>
  </si>
  <si>
    <t>上级补助收入</t>
  </si>
  <si>
    <t xml:space="preserve">   预备费</t>
  </si>
  <si>
    <t xml:space="preserve">  返还性性收入</t>
  </si>
  <si>
    <t>二十一</t>
  </si>
  <si>
    <t xml:space="preserve">   增值税和消费性税收返还收入</t>
  </si>
  <si>
    <t xml:space="preserve">   年初预留</t>
  </si>
  <si>
    <r>
      <t xml:space="preserve"> </t>
    </r>
    <r>
      <rPr>
        <sz val="14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</si>
  <si>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所得税基数返还收入</t>
  </si>
  <si>
    <t xml:space="preserve">   其他支出 </t>
  </si>
  <si>
    <t>体制补助收入</t>
  </si>
  <si>
    <t xml:space="preserve">     其他支出</t>
  </si>
  <si>
    <t>均衡性转移支付补助收入</t>
  </si>
  <si>
    <t>二十二</t>
  </si>
  <si>
    <t>债务还本支出</t>
  </si>
  <si>
    <t>结算补助收入</t>
  </si>
  <si>
    <t xml:space="preserve">    地方政府一般债务还本支出</t>
  </si>
  <si>
    <t>其他收入</t>
  </si>
  <si>
    <t xml:space="preserve">     地方政府其他一般债务还本支出</t>
  </si>
  <si>
    <t>固定数额补助收入</t>
  </si>
  <si>
    <t>二十三</t>
  </si>
  <si>
    <t>债务付息支出</t>
  </si>
  <si>
    <t>政策性增资</t>
  </si>
  <si>
    <t xml:space="preserve">   地方政府一般债务付息支出</t>
  </si>
  <si>
    <t>体制下划</t>
  </si>
  <si>
    <t xml:space="preserve">     地方政府其他一般债务付息支出</t>
  </si>
  <si>
    <t>争取上级补助</t>
  </si>
  <si>
    <t>上级补助收入合计</t>
  </si>
  <si>
    <t>收入总计</t>
  </si>
  <si>
    <t>支出总计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</si>
</sst>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 "/>
    <numFmt numFmtId="178" formatCode="0.00_ "/>
    <numFmt numFmtId="179" formatCode="_ * #,##0_ ;_ * \-#,##0_ ;_ * &quot;-&quot;??_ ;_ @_ "/>
    <numFmt numFmtId="180" formatCode=";;"/>
    <numFmt numFmtId="181" formatCode="#,##0.00_);[Red]\(#,##0.00\)"/>
    <numFmt numFmtId="182" formatCode="#,##0_);[Red]\(#,##0\)"/>
    <numFmt numFmtId="183" formatCode="#,##0.00_ "/>
    <numFmt numFmtId="184" formatCode="0.00_);[Red]\(0.00\)"/>
    <numFmt numFmtId="185" formatCode="0_);[Red]\(0\)"/>
  </numFmts>
  <fonts count="6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5"/>
      <name val="仿宋"/>
      <family val="3"/>
    </font>
    <font>
      <b/>
      <sz val="18"/>
      <name val="宋体-18030"/>
      <family val="0"/>
    </font>
    <font>
      <sz val="12"/>
      <name val="宋体-18030"/>
      <family val="0"/>
    </font>
    <font>
      <sz val="12"/>
      <name val="仿宋"/>
      <family val="3"/>
    </font>
    <font>
      <sz val="14"/>
      <name val="Helv"/>
      <family val="2"/>
    </font>
    <font>
      <b/>
      <sz val="16"/>
      <name val="宋体-18030"/>
      <family val="0"/>
    </font>
    <font>
      <b/>
      <sz val="12"/>
      <name val="宋体-18030"/>
      <family val="0"/>
    </font>
    <font>
      <b/>
      <sz val="14"/>
      <color indexed="8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3" applyNumberFormat="0" applyFill="0" applyAlignment="0" applyProtection="0"/>
    <xf numFmtId="0" fontId="0" fillId="0" borderId="0">
      <alignment/>
      <protection/>
    </xf>
    <xf numFmtId="0" fontId="52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46" fillId="10" borderId="0" applyNumberFormat="0" applyBorder="0" applyAlignment="0" applyProtection="0"/>
    <xf numFmtId="0" fontId="0" fillId="0" borderId="0">
      <alignment vertical="center"/>
      <protection/>
    </xf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56" fillId="0" borderId="8" applyNumberFormat="0" applyFill="0" applyAlignment="0" applyProtection="0"/>
    <xf numFmtId="176" fontId="0" fillId="0" borderId="0" applyFont="0" applyFill="0" applyBorder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41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 vertical="center"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>
      <alignment/>
      <protection/>
    </xf>
  </cellStyleXfs>
  <cellXfs count="3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 horizontal="right" vertical="center"/>
    </xf>
    <xf numFmtId="177" fontId="0" fillId="33" borderId="0" xfId="0" applyNumberFormat="1" applyFill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>
      <alignment horizontal="right" vertical="center"/>
    </xf>
    <xf numFmtId="178" fontId="0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178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79" fontId="4" fillId="0" borderId="17" xfId="22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left"/>
      <protection/>
    </xf>
    <xf numFmtId="179" fontId="0" fillId="33" borderId="18" xfId="2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9" fontId="0" fillId="0" borderId="18" xfId="22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60" fillId="0" borderId="19" xfId="0" applyFont="1" applyFill="1" applyBorder="1" applyAlignment="1">
      <alignment horizontal="left" vertical="center" wrapText="1"/>
    </xf>
    <xf numFmtId="17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179" fontId="4" fillId="0" borderId="18" xfId="22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179" fontId="0" fillId="0" borderId="20" xfId="2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7" fontId="0" fillId="0" borderId="1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wrapText="1"/>
    </xf>
    <xf numFmtId="0" fontId="0" fillId="0" borderId="0" xfId="81" applyNumberFormat="1" applyFont="1" applyFill="1" applyBorder="1" applyAlignment="1" applyProtection="1">
      <alignment vertical="center"/>
      <protection/>
    </xf>
    <xf numFmtId="0" fontId="60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61" fillId="0" borderId="1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178" fontId="4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79" fontId="4" fillId="0" borderId="23" xfId="22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 applyProtection="1">
      <alignment horizontal="left"/>
      <protection/>
    </xf>
    <xf numFmtId="180" fontId="4" fillId="0" borderId="21" xfId="0" applyNumberFormat="1" applyFont="1" applyFill="1" applyBorder="1" applyAlignment="1" applyProtection="1">
      <alignment horizontal="center"/>
      <protection/>
    </xf>
    <xf numFmtId="179" fontId="4" fillId="33" borderId="23" xfId="22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/>
    </xf>
    <xf numFmtId="0" fontId="0" fillId="0" borderId="0" xfId="42" applyFill="1">
      <alignment vertical="center"/>
      <protection/>
    </xf>
    <xf numFmtId="181" fontId="0" fillId="0" borderId="0" xfId="42" applyNumberFormat="1" applyFill="1">
      <alignment vertical="center"/>
      <protection/>
    </xf>
    <xf numFmtId="0" fontId="7" fillId="0" borderId="0" xfId="42" applyNumberFormat="1" applyFont="1" applyFill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right" vertical="center"/>
      <protection/>
    </xf>
    <xf numFmtId="0" fontId="2" fillId="0" borderId="11" xfId="81" applyNumberFormat="1" applyFont="1" applyFill="1" applyBorder="1" applyAlignment="1" applyProtection="1">
      <alignment horizontal="center" vertical="center"/>
      <protection/>
    </xf>
    <xf numFmtId="0" fontId="2" fillId="0" borderId="15" xfId="81" applyNumberFormat="1" applyFont="1" applyFill="1" applyBorder="1" applyAlignment="1" applyProtection="1">
      <alignment horizontal="center" vertical="center" wrapText="1"/>
      <protection/>
    </xf>
    <xf numFmtId="0" fontId="2" fillId="0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vertical="center"/>
      <protection/>
    </xf>
    <xf numFmtId="182" fontId="0" fillId="0" borderId="17" xfId="42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horizontal="left" vertical="center" wrapText="1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182" fontId="0" fillId="0" borderId="18" xfId="42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182" fontId="4" fillId="0" borderId="18" xfId="42" applyNumberFormat="1" applyFont="1" applyFill="1" applyBorder="1" applyAlignment="1" applyProtection="1">
      <alignment horizontal="right" vertical="center"/>
      <protection/>
    </xf>
    <xf numFmtId="0" fontId="4" fillId="0" borderId="21" xfId="42" applyNumberFormat="1" applyFont="1" applyFill="1" applyBorder="1" applyAlignment="1" applyProtection="1">
      <alignment horizontal="center" vertical="center"/>
      <protection/>
    </xf>
    <xf numFmtId="182" fontId="4" fillId="0" borderId="23" xfId="42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81" applyFill="1">
      <alignment/>
      <protection/>
    </xf>
    <xf numFmtId="0" fontId="0" fillId="0" borderId="0" xfId="81" applyFill="1" applyBorder="1">
      <alignment/>
      <protection/>
    </xf>
    <xf numFmtId="0" fontId="3" fillId="0" borderId="0" xfId="81" applyNumberFormat="1" applyFont="1" applyFill="1" applyAlignment="1" applyProtection="1">
      <alignment horizontal="center" vertical="center"/>
      <protection/>
    </xf>
    <xf numFmtId="0" fontId="6" fillId="0" borderId="0" xfId="81" applyNumberFormat="1" applyFont="1" applyFill="1" applyBorder="1" applyAlignment="1" applyProtection="1">
      <alignment vertical="center"/>
      <protection/>
    </xf>
    <xf numFmtId="0" fontId="0" fillId="0" borderId="0" xfId="81" applyNumberFormat="1" applyFont="1" applyFill="1" applyBorder="1" applyAlignment="1" applyProtection="1">
      <alignment horizontal="right" vertical="center"/>
      <protection/>
    </xf>
    <xf numFmtId="0" fontId="2" fillId="0" borderId="12" xfId="81" applyNumberFormat="1" applyFont="1" applyFill="1" applyBorder="1" applyAlignment="1" applyProtection="1">
      <alignment horizontal="center" vertical="center" wrapText="1"/>
      <protection/>
    </xf>
    <xf numFmtId="0" fontId="2" fillId="0" borderId="11" xfId="81" applyNumberFormat="1" applyFont="1" applyFill="1" applyBorder="1" applyAlignment="1" applyProtection="1">
      <alignment horizontal="center" vertical="center" wrapText="1"/>
      <protection/>
    </xf>
    <xf numFmtId="0" fontId="2" fillId="0" borderId="10" xfId="81" applyNumberFormat="1" applyFont="1" applyFill="1" applyBorder="1" applyAlignment="1" applyProtection="1">
      <alignment vertical="center"/>
      <protection/>
    </xf>
    <xf numFmtId="179" fontId="2" fillId="0" borderId="17" xfId="22" applyNumberFormat="1" applyFont="1" applyFill="1" applyBorder="1" applyAlignment="1">
      <alignment/>
    </xf>
    <xf numFmtId="179" fontId="2" fillId="0" borderId="24" xfId="22" applyNumberFormat="1" applyFont="1" applyFill="1" applyBorder="1" applyAlignment="1">
      <alignment/>
    </xf>
    <xf numFmtId="178" fontId="2" fillId="0" borderId="10" xfId="81" applyNumberFormat="1" applyFont="1" applyFill="1" applyBorder="1">
      <alignment/>
      <protection/>
    </xf>
    <xf numFmtId="0" fontId="2" fillId="0" borderId="0" xfId="81" applyNumberFormat="1" applyFont="1" applyFill="1" applyBorder="1" applyAlignment="1" applyProtection="1">
      <alignment vertical="center"/>
      <protection/>
    </xf>
    <xf numFmtId="179" fontId="2" fillId="0" borderId="18" xfId="22" applyNumberFormat="1" applyFont="1" applyFill="1" applyBorder="1" applyAlignment="1">
      <alignment/>
    </xf>
    <xf numFmtId="179" fontId="2" fillId="0" borderId="20" xfId="22" applyNumberFormat="1" applyFont="1" applyFill="1" applyBorder="1" applyAlignment="1">
      <alignment/>
    </xf>
    <xf numFmtId="178" fontId="2" fillId="0" borderId="0" xfId="81" applyNumberFormat="1" applyFont="1" applyFill="1" applyBorder="1">
      <alignment/>
      <protection/>
    </xf>
    <xf numFmtId="179" fontId="2" fillId="0" borderId="0" xfId="22" applyNumberFormat="1" applyFont="1" applyFill="1" applyBorder="1" applyAlignment="1">
      <alignment/>
    </xf>
    <xf numFmtId="178" fontId="2" fillId="0" borderId="19" xfId="81" applyNumberFormat="1" applyFont="1" applyFill="1" applyBorder="1">
      <alignment/>
      <protection/>
    </xf>
    <xf numFmtId="179" fontId="0" fillId="0" borderId="18" xfId="22" applyNumberFormat="1" applyFont="1" applyFill="1" applyBorder="1" applyAlignment="1">
      <alignment/>
    </xf>
    <xf numFmtId="0" fontId="8" fillId="0" borderId="21" xfId="81" applyNumberFormat="1" applyFont="1" applyFill="1" applyBorder="1" applyAlignment="1" applyProtection="1">
      <alignment horizontal="center" vertical="center"/>
      <protection/>
    </xf>
    <xf numFmtId="179" fontId="8" fillId="0" borderId="23" xfId="22" applyNumberFormat="1" applyFont="1" applyFill="1" applyBorder="1" applyAlignment="1">
      <alignment/>
    </xf>
    <xf numFmtId="179" fontId="8" fillId="0" borderId="22" xfId="22" applyNumberFormat="1" applyFont="1" applyFill="1" applyBorder="1" applyAlignment="1">
      <alignment/>
    </xf>
    <xf numFmtId="178" fontId="8" fillId="0" borderId="21" xfId="81" applyNumberFormat="1" applyFont="1" applyFill="1" applyBorder="1">
      <alignment/>
      <protection/>
    </xf>
    <xf numFmtId="0" fontId="9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180" fontId="0" fillId="0" borderId="14" xfId="0" applyNumberFormat="1" applyFill="1" applyBorder="1" applyAlignment="1" applyProtection="1">
      <alignment horizontal="left" vertical="center" wrapText="1"/>
      <protection/>
    </xf>
    <xf numFmtId="180" fontId="0" fillId="0" borderId="19" xfId="0" applyNumberFormat="1" applyFill="1" applyBorder="1" applyAlignment="1" applyProtection="1">
      <alignment horizontal="left" vertical="center" wrapText="1"/>
      <protection/>
    </xf>
    <xf numFmtId="180" fontId="0" fillId="0" borderId="20" xfId="0" applyNumberFormat="1" applyFill="1" applyBorder="1" applyAlignment="1" applyProtection="1">
      <alignment horizontal="left"/>
      <protection/>
    </xf>
    <xf numFmtId="180" fontId="0" fillId="0" borderId="21" xfId="0" applyNumberForma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right" vertical="center"/>
      <protection/>
    </xf>
    <xf numFmtId="180" fontId="0" fillId="0" borderId="16" xfId="0" applyNumberForma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42">
      <alignment vertical="center"/>
      <protection/>
    </xf>
    <xf numFmtId="0" fontId="10" fillId="33" borderId="0" xfId="82" applyFont="1" applyFill="1" applyBorder="1" applyAlignment="1">
      <alignment horizontal="center"/>
      <protection/>
    </xf>
    <xf numFmtId="0" fontId="11" fillId="33" borderId="21" xfId="82" applyFont="1" applyFill="1" applyBorder="1" applyAlignment="1">
      <alignment horizontal="right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5" xfId="42" applyFont="1" applyBorder="1" applyAlignment="1">
      <alignment horizontal="center" vertical="center"/>
      <protection/>
    </xf>
    <xf numFmtId="0" fontId="2" fillId="0" borderId="14" xfId="42" applyFont="1" applyBorder="1" applyAlignment="1">
      <alignment horizontal="center" vertical="center"/>
      <protection/>
    </xf>
    <xf numFmtId="0" fontId="2" fillId="0" borderId="21" xfId="42" applyFont="1" applyBorder="1" applyAlignment="1">
      <alignment horizontal="center" vertical="center"/>
      <protection/>
    </xf>
    <xf numFmtId="0" fontId="2" fillId="0" borderId="16" xfId="42" applyFont="1" applyBorder="1" applyAlignment="1">
      <alignment horizontal="center" vertical="center"/>
      <protection/>
    </xf>
    <xf numFmtId="0" fontId="8" fillId="33" borderId="0" xfId="82" applyFont="1" applyFill="1" applyBorder="1" applyAlignment="1">
      <alignment horizontal="left"/>
      <protection/>
    </xf>
    <xf numFmtId="182" fontId="8" fillId="33" borderId="17" xfId="82" applyNumberFormat="1" applyFont="1" applyFill="1" applyBorder="1" applyAlignment="1">
      <alignment/>
      <protection/>
    </xf>
    <xf numFmtId="178" fontId="8" fillId="0" borderId="0" xfId="42" applyNumberFormat="1" applyFont="1" applyBorder="1">
      <alignment vertical="center"/>
      <protection/>
    </xf>
    <xf numFmtId="0" fontId="2" fillId="33" borderId="0" xfId="82" applyFont="1" applyFill="1" applyBorder="1">
      <alignment/>
      <protection/>
    </xf>
    <xf numFmtId="182" fontId="2" fillId="33" borderId="18" xfId="82" applyNumberFormat="1" applyFont="1" applyFill="1" applyBorder="1" applyAlignment="1">
      <alignment vertical="center" wrapText="1"/>
      <protection/>
    </xf>
    <xf numFmtId="182" fontId="2" fillId="33" borderId="20" xfId="22" applyNumberFormat="1" applyFont="1" applyFill="1" applyBorder="1" applyAlignment="1">
      <alignment vertical="center" wrapText="1"/>
    </xf>
    <xf numFmtId="178" fontId="2" fillId="0" borderId="0" xfId="42" applyNumberFormat="1" applyFont="1" applyBorder="1">
      <alignment vertical="center"/>
      <protection/>
    </xf>
    <xf numFmtId="182" fontId="2" fillId="33" borderId="20" xfId="82" applyNumberFormat="1" applyFont="1" applyFill="1" applyBorder="1" applyAlignment="1">
      <alignment vertical="center" wrapText="1"/>
      <protection/>
    </xf>
    <xf numFmtId="0" fontId="2" fillId="0" borderId="0" xfId="82" applyFont="1" applyFill="1" applyBorder="1">
      <alignment/>
      <protection/>
    </xf>
    <xf numFmtId="182" fontId="2" fillId="0" borderId="18" xfId="82" applyNumberFormat="1" applyFont="1" applyFill="1" applyBorder="1" applyAlignment="1">
      <alignment vertical="center" wrapText="1"/>
      <protection/>
    </xf>
    <xf numFmtId="182" fontId="2" fillId="0" borderId="20" xfId="82" applyNumberFormat="1" applyFont="1" applyFill="1" applyBorder="1" applyAlignment="1">
      <alignment vertical="center" wrapText="1"/>
      <protection/>
    </xf>
    <xf numFmtId="178" fontId="2" fillId="0" borderId="0" xfId="42" applyNumberFormat="1" applyFont="1" applyFill="1" applyBorder="1">
      <alignment vertical="center"/>
      <protection/>
    </xf>
    <xf numFmtId="182" fontId="8" fillId="33" borderId="18" xfId="82" applyNumberFormat="1" applyFont="1" applyFill="1" applyBorder="1" applyAlignment="1">
      <alignment/>
      <protection/>
    </xf>
    <xf numFmtId="0" fontId="2" fillId="33" borderId="0" xfId="82" applyFont="1" applyFill="1" applyBorder="1" applyAlignment="1">
      <alignment horizontal="left"/>
      <protection/>
    </xf>
    <xf numFmtId="182" fontId="2" fillId="33" borderId="18" xfId="82" applyNumberFormat="1" applyFont="1" applyFill="1" applyBorder="1" applyAlignment="1">
      <alignment/>
      <protection/>
    </xf>
    <xf numFmtId="182" fontId="2" fillId="33" borderId="20" xfId="80" applyNumberFormat="1" applyFont="1" applyFill="1" applyBorder="1" applyAlignment="1">
      <alignment/>
      <protection/>
    </xf>
    <xf numFmtId="0" fontId="8" fillId="33" borderId="21" xfId="82" applyFont="1" applyFill="1" applyBorder="1" applyAlignment="1">
      <alignment horizontal="center"/>
      <protection/>
    </xf>
    <xf numFmtId="182" fontId="8" fillId="33" borderId="23" xfId="82" applyNumberFormat="1" applyFont="1" applyFill="1" applyBorder="1" applyAlignment="1">
      <alignment/>
      <protection/>
    </xf>
    <xf numFmtId="182" fontId="8" fillId="33" borderId="22" xfId="82" applyNumberFormat="1" applyFont="1" applyFill="1" applyBorder="1" applyAlignment="1">
      <alignment/>
      <protection/>
    </xf>
    <xf numFmtId="178" fontId="8" fillId="0" borderId="16" xfId="42" applyNumberFormat="1" applyFont="1" applyBorder="1">
      <alignment vertical="center"/>
      <protection/>
    </xf>
    <xf numFmtId="182" fontId="0" fillId="0" borderId="0" xfId="42" applyNumberFormat="1">
      <alignment vertical="center"/>
      <protection/>
    </xf>
    <xf numFmtId="0" fontId="0" fillId="0" borderId="0" xfId="42" applyBorder="1">
      <alignment vertical="center"/>
      <protection/>
    </xf>
    <xf numFmtId="0" fontId="0" fillId="0" borderId="0" xfId="42" applyNumberFormat="1" applyFont="1" applyFill="1" applyBorder="1" applyAlignment="1" applyProtection="1">
      <alignment horizontal="left" vertical="center"/>
      <protection/>
    </xf>
    <xf numFmtId="3" fontId="0" fillId="0" borderId="17" xfId="42" applyNumberFormat="1" applyFont="1" applyFill="1" applyBorder="1" applyAlignment="1" applyProtection="1">
      <alignment vertical="center"/>
      <protection/>
    </xf>
    <xf numFmtId="3" fontId="0" fillId="0" borderId="20" xfId="42" applyNumberFormat="1" applyFont="1" applyFill="1" applyBorder="1" applyAlignment="1" applyProtection="1">
      <alignment vertical="center"/>
      <protection/>
    </xf>
    <xf numFmtId="0" fontId="0" fillId="0" borderId="0" xfId="42" applyFont="1" applyFill="1" applyBorder="1" applyAlignment="1">
      <alignment horizontal="right" vertical="center"/>
      <protection/>
    </xf>
    <xf numFmtId="3" fontId="0" fillId="0" borderId="18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>
      <alignment horizontal="right" vertical="center"/>
      <protection/>
    </xf>
    <xf numFmtId="0" fontId="4" fillId="0" borderId="21" xfId="42" applyNumberFormat="1" applyFont="1" applyFill="1" applyBorder="1" applyAlignment="1" applyProtection="1">
      <alignment horizontal="left" vertical="center"/>
      <protection/>
    </xf>
    <xf numFmtId="3" fontId="4" fillId="0" borderId="23" xfId="42" applyNumberFormat="1" applyFont="1" applyFill="1" applyBorder="1" applyAlignment="1" applyProtection="1">
      <alignment vertical="center"/>
      <protection/>
    </xf>
    <xf numFmtId="3" fontId="4" fillId="0" borderId="22" xfId="42" applyNumberFormat="1" applyFont="1" applyFill="1" applyBorder="1" applyAlignment="1" applyProtection="1">
      <alignment vertical="center"/>
      <protection/>
    </xf>
    <xf numFmtId="178" fontId="4" fillId="0" borderId="21" xfId="42" applyNumberFormat="1" applyFont="1" applyFill="1" applyBorder="1" applyAlignment="1">
      <alignment horizontal="right" vertical="center"/>
      <protection/>
    </xf>
    <xf numFmtId="0" fontId="0" fillId="0" borderId="0" xfId="42" applyFill="1" applyAlignment="1">
      <alignment horizontal="left" vertical="center"/>
      <protection/>
    </xf>
    <xf numFmtId="4" fontId="0" fillId="0" borderId="0" xfId="42" applyNumberFormat="1" applyFill="1">
      <alignment vertical="center"/>
      <protection/>
    </xf>
    <xf numFmtId="183" fontId="0" fillId="0" borderId="0" xfId="42" applyNumberFormat="1" applyFill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177" fontId="2" fillId="0" borderId="18" xfId="0" applyNumberFormat="1" applyFont="1" applyFill="1" applyBorder="1" applyAlignment="1">
      <alignment/>
    </xf>
    <xf numFmtId="178" fontId="2" fillId="0" borderId="19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179" fontId="8" fillId="0" borderId="22" xfId="22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43" fontId="0" fillId="0" borderId="0" xfId="0" applyNumberForma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0" fillId="0" borderId="0" xfId="81" applyNumberFormat="1" applyFill="1">
      <alignment/>
      <protection/>
    </xf>
    <xf numFmtId="178" fontId="6" fillId="0" borderId="0" xfId="81" applyNumberFormat="1" applyFont="1" applyFill="1" applyBorder="1" applyAlignment="1" applyProtection="1">
      <alignment vertical="center"/>
      <protection/>
    </xf>
    <xf numFmtId="178" fontId="0" fillId="0" borderId="0" xfId="81" applyNumberFormat="1" applyFont="1" applyFill="1" applyBorder="1" applyAlignment="1" applyProtection="1">
      <alignment horizontal="right" vertical="center"/>
      <protection/>
    </xf>
    <xf numFmtId="178" fontId="2" fillId="0" borderId="15" xfId="81" applyNumberFormat="1" applyFont="1" applyFill="1" applyBorder="1" applyAlignment="1" applyProtection="1">
      <alignment horizontal="center" vertical="center" wrapText="1"/>
      <protection/>
    </xf>
    <xf numFmtId="178" fontId="2" fillId="0" borderId="12" xfId="81" applyNumberFormat="1" applyFont="1" applyFill="1" applyBorder="1" applyAlignment="1" applyProtection="1">
      <alignment horizontal="center" vertical="center" wrapText="1"/>
      <protection/>
    </xf>
    <xf numFmtId="178" fontId="2" fillId="0" borderId="11" xfId="81" applyNumberFormat="1" applyFont="1" applyFill="1" applyBorder="1" applyAlignment="1" applyProtection="1">
      <alignment horizontal="center" vertical="center" wrapText="1"/>
      <protection/>
    </xf>
    <xf numFmtId="182" fontId="2" fillId="33" borderId="17" xfId="82" applyNumberFormat="1" applyFont="1" applyFill="1" applyBorder="1" applyAlignment="1">
      <alignment horizontal="right" vertical="center"/>
      <protection/>
    </xf>
    <xf numFmtId="182" fontId="2" fillId="33" borderId="20" xfId="82" applyNumberFormat="1" applyFont="1" applyFill="1" applyBorder="1" applyAlignment="1">
      <alignment vertical="center"/>
      <protection/>
    </xf>
    <xf numFmtId="182" fontId="2" fillId="33" borderId="18" xfId="82" applyNumberFormat="1" applyFont="1" applyFill="1" applyBorder="1" applyAlignment="1">
      <alignment vertical="center"/>
      <protection/>
    </xf>
    <xf numFmtId="0" fontId="2" fillId="0" borderId="0" xfId="81" applyNumberFormat="1" applyFont="1" applyFill="1" applyBorder="1" applyAlignment="1" applyProtection="1">
      <alignment horizontal="left" vertical="center"/>
      <protection/>
    </xf>
    <xf numFmtId="182" fontId="2" fillId="0" borderId="18" xfId="42" applyNumberFormat="1" applyFont="1" applyBorder="1" applyAlignment="1">
      <alignment/>
      <protection/>
    </xf>
    <xf numFmtId="182" fontId="8" fillId="0" borderId="23" xfId="81" applyNumberFormat="1" applyFont="1" applyFill="1" applyBorder="1" applyAlignment="1" applyProtection="1">
      <alignment horizontal="right" vertical="center"/>
      <protection/>
    </xf>
    <xf numFmtId="182" fontId="8" fillId="0" borderId="22" xfId="81" applyNumberFormat="1" applyFont="1" applyFill="1" applyBorder="1" applyAlignment="1" applyProtection="1">
      <alignment horizontal="right" vertical="center"/>
      <protection/>
    </xf>
    <xf numFmtId="178" fontId="8" fillId="0" borderId="21" xfId="81" applyNumberFormat="1" applyFont="1" applyFill="1" applyBorder="1" applyAlignment="1">
      <alignment vertical="center"/>
      <protection/>
    </xf>
    <xf numFmtId="182" fontId="0" fillId="0" borderId="0" xfId="81" applyNumberFormat="1" applyFill="1">
      <alignment/>
      <protection/>
    </xf>
    <xf numFmtId="0" fontId="6" fillId="0" borderId="21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179" fontId="8" fillId="0" borderId="16" xfId="22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181" fontId="2" fillId="0" borderId="15" xfId="0" applyNumberFormat="1" applyFont="1" applyFill="1" applyBorder="1" applyAlignment="1" applyProtection="1">
      <alignment horizontal="center" vertical="center" wrapText="1"/>
      <protection/>
    </xf>
    <xf numFmtId="181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178" fontId="2" fillId="0" borderId="0" xfId="81" applyNumberFormat="1" applyFont="1" applyFill="1" applyBorder="1" applyAlignment="1">
      <alignment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ill="1" applyAlignment="1">
      <alignment/>
    </xf>
    <xf numFmtId="0" fontId="0" fillId="0" borderId="0" xfId="81" applyFill="1" applyBorder="1" applyAlignment="1">
      <alignment vertical="center"/>
      <protection/>
    </xf>
    <xf numFmtId="177" fontId="2" fillId="33" borderId="18" xfId="81" applyNumberFormat="1" applyFont="1" applyFill="1" applyBorder="1" applyAlignment="1">
      <alignment/>
      <protection/>
    </xf>
    <xf numFmtId="178" fontId="2" fillId="0" borderId="14" xfId="81" applyNumberFormat="1" applyFont="1" applyFill="1" applyBorder="1" applyAlignment="1">
      <alignment horizontal="left" vertical="center" wrapText="1"/>
      <protection/>
    </xf>
    <xf numFmtId="178" fontId="2" fillId="0" borderId="19" xfId="81" applyNumberFormat="1" applyFont="1" applyFill="1" applyBorder="1" applyAlignment="1">
      <alignment horizontal="left" vertical="center" wrapText="1"/>
      <protection/>
    </xf>
    <xf numFmtId="0" fontId="0" fillId="0" borderId="18" xfId="81" applyFill="1" applyBorder="1">
      <alignment/>
      <protection/>
    </xf>
    <xf numFmtId="3" fontId="2" fillId="33" borderId="18" xfId="69" applyNumberFormat="1" applyFont="1" applyFill="1" applyBorder="1" applyAlignment="1" applyProtection="1">
      <alignment vertical="center"/>
      <protection/>
    </xf>
    <xf numFmtId="3" fontId="8" fillId="33" borderId="18" xfId="69" applyNumberFormat="1" applyFont="1" applyFill="1" applyBorder="1" applyAlignment="1" applyProtection="1">
      <alignment vertical="center"/>
      <protection/>
    </xf>
    <xf numFmtId="178" fontId="8" fillId="0" borderId="0" xfId="81" applyNumberFormat="1" applyFont="1" applyFill="1" applyBorder="1" applyAlignment="1">
      <alignment vertical="center"/>
      <protection/>
    </xf>
    <xf numFmtId="0" fontId="12" fillId="0" borderId="10" xfId="0" applyFont="1" applyBorder="1" applyAlignment="1">
      <alignment horizontal="left" vertical="center" wrapText="1"/>
    </xf>
    <xf numFmtId="178" fontId="2" fillId="0" borderId="0" xfId="81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3" fontId="2" fillId="0" borderId="18" xfId="37" applyNumberFormat="1" applyFont="1" applyFill="1" applyBorder="1" applyAlignment="1" applyProtection="1">
      <alignment horizontal="right" vertical="center"/>
      <protection/>
    </xf>
    <xf numFmtId="3" fontId="2" fillId="0" borderId="24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13" fillId="33" borderId="0" xfId="80" applyFont="1" applyFill="1" applyBorder="1">
      <alignment/>
      <protection/>
    </xf>
    <xf numFmtId="0" fontId="2" fillId="0" borderId="20" xfId="82" applyFont="1" applyFill="1" applyBorder="1" applyAlignment="1">
      <alignment horizontal="right" vertical="center"/>
      <protection/>
    </xf>
    <xf numFmtId="0" fontId="2" fillId="0" borderId="0" xfId="82" applyFont="1" applyFill="1" applyBorder="1" applyAlignment="1">
      <alignment horizontal="right" vertical="center"/>
      <protection/>
    </xf>
    <xf numFmtId="0" fontId="8" fillId="0" borderId="21" xfId="0" applyFont="1" applyBorder="1" applyAlignment="1">
      <alignment horizontal="center"/>
    </xf>
    <xf numFmtId="3" fontId="8" fillId="0" borderId="23" xfId="37" applyNumberFormat="1" applyFont="1" applyFill="1" applyBorder="1" applyAlignment="1" applyProtection="1">
      <alignment horizontal="right" vertical="center"/>
      <protection/>
    </xf>
    <xf numFmtId="184" fontId="8" fillId="0" borderId="21" xfId="47" applyNumberFormat="1" applyFont="1" applyFill="1" applyBorder="1" applyAlignment="1">
      <alignment vertical="center"/>
    </xf>
    <xf numFmtId="3" fontId="2" fillId="0" borderId="0" xfId="37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Alignment="1">
      <alignment/>
    </xf>
    <xf numFmtId="0" fontId="0" fillId="0" borderId="0" xfId="69" applyAlignment="1">
      <alignment vertical="top"/>
      <protection/>
    </xf>
    <xf numFmtId="0" fontId="0" fillId="0" borderId="0" xfId="69">
      <alignment vertical="center"/>
      <protection/>
    </xf>
    <xf numFmtId="0" fontId="14" fillId="33" borderId="0" xfId="82" applyFont="1" applyFill="1" applyBorder="1" applyAlignment="1">
      <alignment horizontal="center" vertical="top"/>
      <protection/>
    </xf>
    <xf numFmtId="0" fontId="15" fillId="33" borderId="0" xfId="82" applyFont="1" applyFill="1" applyBorder="1" applyAlignment="1">
      <alignment/>
      <protection/>
    </xf>
    <xf numFmtId="0" fontId="0" fillId="0" borderId="0" xfId="69" applyAlignment="1">
      <alignment horizontal="right" vertical="center"/>
      <protection/>
    </xf>
    <xf numFmtId="0" fontId="2" fillId="33" borderId="10" xfId="82" applyFont="1" applyFill="1" applyBorder="1" applyAlignment="1">
      <alignment horizontal="center" vertical="center" wrapText="1"/>
      <protection/>
    </xf>
    <xf numFmtId="0" fontId="2" fillId="33" borderId="17" xfId="82" applyFont="1" applyFill="1" applyBorder="1" applyAlignment="1">
      <alignment horizontal="center" vertical="center" wrapText="1"/>
      <protection/>
    </xf>
    <xf numFmtId="0" fontId="2" fillId="33" borderId="24" xfId="82" applyFont="1" applyFill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33" borderId="21" xfId="82" applyFont="1" applyFill="1" applyBorder="1" applyAlignment="1">
      <alignment horizontal="center" vertical="center" wrapText="1"/>
      <protection/>
    </xf>
    <xf numFmtId="0" fontId="2" fillId="33" borderId="23" xfId="82" applyFont="1" applyFill="1" applyBorder="1" applyAlignment="1">
      <alignment horizontal="center" vertical="center" wrapText="1"/>
      <protection/>
    </xf>
    <xf numFmtId="0" fontId="2" fillId="33" borderId="22" xfId="82" applyFont="1" applyFill="1" applyBorder="1" applyAlignment="1">
      <alignment horizontal="center" vertical="center" wrapText="1"/>
      <protection/>
    </xf>
    <xf numFmtId="0" fontId="2" fillId="0" borderId="0" xfId="69" applyFont="1" applyBorder="1" applyAlignment="1">
      <alignment horizontal="center" vertical="center"/>
      <protection/>
    </xf>
    <xf numFmtId="0" fontId="8" fillId="33" borderId="10" xfId="82" applyFont="1" applyFill="1" applyBorder="1" applyAlignment="1">
      <alignment horizontal="left"/>
      <protection/>
    </xf>
    <xf numFmtId="179" fontId="8" fillId="33" borderId="17" xfId="22" applyNumberFormat="1" applyFont="1" applyFill="1" applyBorder="1" applyAlignment="1" applyProtection="1">
      <alignment horizontal="right" vertical="center"/>
      <protection/>
    </xf>
    <xf numFmtId="179" fontId="8" fillId="33" borderId="10" xfId="22" applyNumberFormat="1" applyFont="1" applyFill="1" applyBorder="1" applyAlignment="1">
      <alignment horizontal="right"/>
    </xf>
    <xf numFmtId="178" fontId="8" fillId="0" borderId="14" xfId="69" applyNumberFormat="1" applyFont="1" applyBorder="1" applyAlignment="1">
      <alignment horizontal="right" vertical="center"/>
      <protection/>
    </xf>
    <xf numFmtId="179" fontId="2" fillId="33" borderId="18" xfId="22" applyNumberFormat="1" applyFont="1" applyFill="1" applyBorder="1" applyAlignment="1" applyProtection="1">
      <alignment horizontal="right" vertical="center"/>
      <protection/>
    </xf>
    <xf numFmtId="179" fontId="2" fillId="33" borderId="0" xfId="22" applyNumberFormat="1" applyFont="1" applyFill="1" applyBorder="1" applyAlignment="1">
      <alignment horizontal="right"/>
    </xf>
    <xf numFmtId="178" fontId="2" fillId="0" borderId="19" xfId="69" applyNumberFormat="1" applyFont="1" applyBorder="1" applyAlignment="1">
      <alignment horizontal="right" vertical="center"/>
      <protection/>
    </xf>
    <xf numFmtId="179" fontId="0" fillId="0" borderId="18" xfId="22" applyNumberFormat="1" applyFont="1" applyBorder="1" applyAlignment="1">
      <alignment vertical="center"/>
    </xf>
    <xf numFmtId="179" fontId="2" fillId="33" borderId="20" xfId="22" applyNumberFormat="1" applyFont="1" applyFill="1" applyBorder="1" applyAlignment="1">
      <alignment horizontal="right"/>
    </xf>
    <xf numFmtId="178" fontId="2" fillId="0" borderId="0" xfId="69" applyNumberFormat="1" applyFont="1" applyBorder="1" applyAlignment="1">
      <alignment horizontal="right" vertical="center"/>
      <protection/>
    </xf>
    <xf numFmtId="179" fontId="8" fillId="33" borderId="18" xfId="22" applyNumberFormat="1" applyFont="1" applyFill="1" applyBorder="1" applyAlignment="1" applyProtection="1">
      <alignment horizontal="right" vertical="center"/>
      <protection/>
    </xf>
    <xf numFmtId="179" fontId="8" fillId="33" borderId="20" xfId="22" applyNumberFormat="1" applyFont="1" applyFill="1" applyBorder="1" applyAlignment="1">
      <alignment horizontal="right"/>
    </xf>
    <xf numFmtId="178" fontId="8" fillId="0" borderId="0" xfId="69" applyNumberFormat="1" applyFont="1" applyBorder="1" applyAlignment="1">
      <alignment horizontal="right" vertical="center"/>
      <protection/>
    </xf>
    <xf numFmtId="179" fontId="2" fillId="33" borderId="18" xfId="22" applyNumberFormat="1" applyFont="1" applyFill="1" applyBorder="1" applyAlignment="1">
      <alignment horizontal="right"/>
    </xf>
    <xf numFmtId="3" fontId="16" fillId="33" borderId="23" xfId="82" applyNumberFormat="1" applyFont="1" applyFill="1" applyBorder="1" applyAlignment="1">
      <alignment horizontal="right"/>
      <protection/>
    </xf>
    <xf numFmtId="179" fontId="8" fillId="33" borderId="22" xfId="22" applyNumberFormat="1" applyFont="1" applyFill="1" applyBorder="1" applyAlignment="1">
      <alignment horizontal="right"/>
    </xf>
    <xf numFmtId="178" fontId="8" fillId="0" borderId="21" xfId="69" applyNumberFormat="1" applyFont="1" applyBorder="1" applyAlignment="1">
      <alignment horizontal="right" vertical="center"/>
      <protection/>
    </xf>
    <xf numFmtId="0" fontId="0" fillId="0" borderId="0" xfId="69" applyFill="1">
      <alignment vertical="center"/>
      <protection/>
    </xf>
    <xf numFmtId="181" fontId="0" fillId="0" borderId="0" xfId="69" applyNumberFormat="1" applyFill="1">
      <alignment vertical="center"/>
      <protection/>
    </xf>
    <xf numFmtId="0" fontId="7" fillId="0" borderId="0" xfId="69" applyNumberFormat="1" applyFont="1" applyFill="1" applyBorder="1" applyAlignment="1" applyProtection="1">
      <alignment horizontal="center" vertical="center"/>
      <protection/>
    </xf>
    <xf numFmtId="0" fontId="6" fillId="0" borderId="0" xfId="69" applyNumberFormat="1" applyFont="1" applyFill="1" applyBorder="1" applyAlignment="1" applyProtection="1">
      <alignment vertical="center"/>
      <protection/>
    </xf>
    <xf numFmtId="181" fontId="6" fillId="0" borderId="0" xfId="69" applyNumberFormat="1" applyFont="1" applyFill="1" applyBorder="1" applyAlignment="1" applyProtection="1">
      <alignment vertical="center"/>
      <protection/>
    </xf>
    <xf numFmtId="0" fontId="0" fillId="0" borderId="0" xfId="69" applyNumberFormat="1" applyFont="1" applyFill="1" applyBorder="1" applyAlignment="1" applyProtection="1">
      <alignment horizontal="right" vertical="center"/>
      <protection/>
    </xf>
    <xf numFmtId="0" fontId="2" fillId="0" borderId="15" xfId="69" applyNumberFormat="1" applyFont="1" applyFill="1" applyBorder="1" applyAlignment="1" applyProtection="1">
      <alignment horizontal="center" vertical="center" wrapText="1"/>
      <protection/>
    </xf>
    <xf numFmtId="181" fontId="2" fillId="0" borderId="15" xfId="69" applyNumberFormat="1" applyFont="1" applyFill="1" applyBorder="1" applyAlignment="1" applyProtection="1">
      <alignment horizontal="center" vertical="center" wrapText="1"/>
      <protection/>
    </xf>
    <xf numFmtId="0" fontId="2" fillId="0" borderId="11" xfId="69" applyFont="1" applyFill="1" applyBorder="1" applyAlignment="1">
      <alignment horizontal="center" vertical="center" wrapText="1"/>
      <protection/>
    </xf>
    <xf numFmtId="0" fontId="2" fillId="33" borderId="0" xfId="69" applyNumberFormat="1" applyFont="1" applyFill="1" applyBorder="1" applyAlignment="1" applyProtection="1">
      <alignment vertical="center"/>
      <protection/>
    </xf>
    <xf numFmtId="179" fontId="2" fillId="33" borderId="20" xfId="22" applyNumberFormat="1" applyFont="1" applyFill="1" applyBorder="1" applyAlignment="1" applyProtection="1">
      <alignment horizontal="right" vertical="center"/>
      <protection/>
    </xf>
    <xf numFmtId="178" fontId="2" fillId="0" borderId="0" xfId="69" applyNumberFormat="1" applyFont="1" applyFill="1" applyBorder="1">
      <alignment vertical="center"/>
      <protection/>
    </xf>
    <xf numFmtId="0" fontId="8" fillId="33" borderId="21" xfId="69" applyNumberFormat="1" applyFont="1" applyFill="1" applyBorder="1" applyAlignment="1" applyProtection="1">
      <alignment horizontal="center" vertical="center"/>
      <protection/>
    </xf>
    <xf numFmtId="179" fontId="8" fillId="33" borderId="23" xfId="22" applyNumberFormat="1" applyFont="1" applyFill="1" applyBorder="1" applyAlignment="1" applyProtection="1">
      <alignment horizontal="right" vertical="center"/>
      <protection/>
    </xf>
    <xf numFmtId="178" fontId="8" fillId="0" borderId="21" xfId="69" applyNumberFormat="1" applyFont="1" applyFill="1" applyBorder="1">
      <alignment vertical="center"/>
      <protection/>
    </xf>
    <xf numFmtId="179" fontId="0" fillId="0" borderId="0" xfId="69" applyNumberFormat="1" applyFill="1">
      <alignment vertical="center"/>
      <protection/>
    </xf>
    <xf numFmtId="0" fontId="2" fillId="0" borderId="20" xfId="81" applyNumberFormat="1" applyFont="1" applyFill="1" applyBorder="1" applyAlignment="1" applyProtection="1">
      <alignment vertical="center"/>
      <protection/>
    </xf>
    <xf numFmtId="177" fontId="0" fillId="0" borderId="0" xfId="81" applyNumberFormat="1" applyFill="1" applyBorder="1">
      <alignment/>
      <protection/>
    </xf>
    <xf numFmtId="0" fontId="0" fillId="0" borderId="13" xfId="81" applyFont="1" applyFill="1" applyBorder="1" applyAlignment="1">
      <alignment horizontal="center" vertical="center"/>
      <protection/>
    </xf>
    <xf numFmtId="3" fontId="2" fillId="0" borderId="18" xfId="76" applyNumberFormat="1" applyFont="1" applyFill="1" applyBorder="1" applyAlignment="1" applyProtection="1">
      <alignment horizontal="right" vertical="center"/>
      <protection/>
    </xf>
    <xf numFmtId="0" fontId="0" fillId="0" borderId="19" xfId="81" applyFill="1" applyBorder="1">
      <alignment/>
      <protection/>
    </xf>
    <xf numFmtId="0" fontId="0" fillId="0" borderId="19" xfId="81" applyFont="1" applyFill="1" applyBorder="1" applyAlignment="1">
      <alignment horizontal="center"/>
      <protection/>
    </xf>
    <xf numFmtId="3" fontId="2" fillId="0" borderId="18" xfId="77" applyNumberFormat="1" applyFont="1" applyFill="1" applyBorder="1" applyAlignment="1" applyProtection="1">
      <alignment horizontal="right" vertical="center"/>
      <protection/>
    </xf>
    <xf numFmtId="177" fontId="2" fillId="0" borderId="18" xfId="81" applyNumberFormat="1" applyFont="1" applyFill="1" applyBorder="1" applyAlignment="1" applyProtection="1">
      <alignment vertical="center"/>
      <protection/>
    </xf>
    <xf numFmtId="3" fontId="2" fillId="0" borderId="18" xfId="78" applyNumberFormat="1" applyFont="1" applyFill="1" applyBorder="1" applyAlignment="1" applyProtection="1">
      <alignment horizontal="right" vertical="center"/>
      <protection/>
    </xf>
    <xf numFmtId="177" fontId="2" fillId="33" borderId="18" xfId="81" applyNumberFormat="1" applyFont="1" applyFill="1" applyBorder="1" applyAlignment="1" applyProtection="1">
      <alignment horizontal="right" vertical="center"/>
      <protection/>
    </xf>
    <xf numFmtId="178" fontId="0" fillId="0" borderId="16" xfId="81" applyNumberFormat="1" applyFill="1" applyBorder="1">
      <alignment/>
      <protection/>
    </xf>
    <xf numFmtId="0" fontId="0" fillId="0" borderId="16" xfId="81" applyFill="1" applyBorder="1">
      <alignment/>
      <protection/>
    </xf>
    <xf numFmtId="0" fontId="17" fillId="0" borderId="0" xfId="81" applyFont="1" applyFill="1" applyBorder="1" applyAlignment="1">
      <alignment horizontal="left"/>
      <protection/>
    </xf>
    <xf numFmtId="0" fontId="18" fillId="0" borderId="0" xfId="81" applyFont="1" applyFill="1" applyBorder="1" applyAlignment="1">
      <alignment horizontal="left"/>
      <protection/>
    </xf>
    <xf numFmtId="0" fontId="19" fillId="0" borderId="0" xfId="81" applyFont="1" applyFill="1" applyBorder="1" applyAlignment="1">
      <alignment horizontal="left"/>
      <protection/>
    </xf>
    <xf numFmtId="0" fontId="3" fillId="0" borderId="0" xfId="81" applyNumberFormat="1" applyFont="1" applyFill="1" applyBorder="1" applyAlignment="1" applyProtection="1">
      <alignment horizontal="center" vertical="center"/>
      <protection/>
    </xf>
    <xf numFmtId="0" fontId="8" fillId="0" borderId="0" xfId="81" applyNumberFormat="1" applyFont="1" applyFill="1" applyBorder="1" applyAlignment="1" applyProtection="1">
      <alignment vertical="center"/>
      <protection/>
    </xf>
    <xf numFmtId="41" fontId="8" fillId="0" borderId="17" xfId="19" applyFont="1" applyFill="1" applyBorder="1" applyAlignment="1" applyProtection="1">
      <alignment vertical="center"/>
      <protection/>
    </xf>
    <xf numFmtId="178" fontId="8" fillId="0" borderId="0" xfId="81" applyNumberFormat="1" applyFont="1" applyFill="1" applyBorder="1" applyAlignment="1" applyProtection="1">
      <alignment vertical="center"/>
      <protection/>
    </xf>
    <xf numFmtId="43" fontId="0" fillId="0" borderId="0" xfId="81" applyNumberFormat="1" applyFill="1">
      <alignment/>
      <protection/>
    </xf>
    <xf numFmtId="179" fontId="2" fillId="0" borderId="18" xfId="22" applyNumberFormat="1" applyFont="1" applyFill="1" applyBorder="1" applyAlignment="1" applyProtection="1">
      <alignment horizontal="right" vertical="center"/>
      <protection/>
    </xf>
    <xf numFmtId="3" fontId="0" fillId="0" borderId="0" xfId="81" applyNumberFormat="1" applyFill="1">
      <alignment/>
      <protection/>
    </xf>
    <xf numFmtId="179" fontId="2" fillId="0" borderId="18" xfId="22" applyNumberFormat="1" applyFont="1" applyFill="1" applyBorder="1" applyAlignment="1" applyProtection="1">
      <alignment vertical="center"/>
      <protection/>
    </xf>
    <xf numFmtId="0" fontId="2" fillId="0" borderId="18" xfId="81" applyNumberFormat="1" applyFont="1" applyFill="1" applyBorder="1" applyAlignment="1" applyProtection="1">
      <alignment vertical="center"/>
      <protection/>
    </xf>
    <xf numFmtId="179" fontId="8" fillId="0" borderId="18" xfId="22" applyNumberFormat="1" applyFont="1" applyFill="1" applyBorder="1" applyAlignment="1" applyProtection="1">
      <alignment vertical="center"/>
      <protection/>
    </xf>
    <xf numFmtId="3" fontId="2" fillId="0" borderId="18" xfId="81" applyNumberFormat="1" applyFont="1" applyFill="1" applyBorder="1" applyAlignment="1" applyProtection="1">
      <alignment vertical="center"/>
      <protection/>
    </xf>
    <xf numFmtId="179" fontId="8" fillId="0" borderId="23" xfId="22" applyNumberFormat="1" applyFont="1" applyFill="1" applyBorder="1" applyAlignment="1" applyProtection="1">
      <alignment vertical="center"/>
      <protection/>
    </xf>
    <xf numFmtId="178" fontId="8" fillId="0" borderId="25" xfId="81" applyNumberFormat="1" applyFont="1" applyFill="1" applyBorder="1" applyAlignment="1" applyProtection="1">
      <alignment vertical="center"/>
      <protection/>
    </xf>
    <xf numFmtId="0" fontId="0" fillId="33" borderId="0" xfId="81" applyFill="1">
      <alignment/>
      <protection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常规_2014年预算（人代会）" xfId="42"/>
    <cellStyle name="输出" xfId="43"/>
    <cellStyle name="计算" xfId="44"/>
    <cellStyle name="检查单元格" xfId="45"/>
    <cellStyle name="链接单元格" xfId="46"/>
    <cellStyle name="千位分隔_Sheet1" xfId="47"/>
    <cellStyle name="20% - 强调文字颜色 6" xfId="48"/>
    <cellStyle name="强调文字颜色 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千位分隔[0] 2" xfId="60"/>
    <cellStyle name="强调文字颜色 4" xfId="61"/>
    <cellStyle name="千位分隔[0] 3" xfId="62"/>
    <cellStyle name="20% - 强调文字颜色 4" xfId="63"/>
    <cellStyle name="40% - 强调文字颜色 4" xfId="64"/>
    <cellStyle name="强调文字颜色 5" xfId="65"/>
    <cellStyle name="千位分隔[0] 4" xfId="66"/>
    <cellStyle name="40% - 强调文字颜色 5" xfId="67"/>
    <cellStyle name="60% - 强调文字颜色 5" xfId="68"/>
    <cellStyle name="常规_2013年预算执行（人代会）最新" xfId="69"/>
    <cellStyle name="强调文字颜色 6" xfId="70"/>
    <cellStyle name="常规 10" xfId="71"/>
    <cellStyle name="40% - 强调文字颜色 6" xfId="72"/>
    <cellStyle name="60% - 强调文字颜色 6" xfId="73"/>
    <cellStyle name="常规 11" xfId="74"/>
    <cellStyle name="常规 2" xfId="75"/>
    <cellStyle name="常规 3" xfId="76"/>
    <cellStyle name="常规 4" xfId="77"/>
    <cellStyle name="常规 5" xfId="78"/>
    <cellStyle name="常规 7" xfId="79"/>
    <cellStyle name="常规_Sheet1" xfId="80"/>
    <cellStyle name="常规_2014年预算收支预测表-（报人大）" xfId="81"/>
    <cellStyle name="常规_Sheet1_1" xfId="82"/>
    <cellStyle name="千位分隔 2" xfId="83"/>
    <cellStyle name="千位分隔 3" xfId="84"/>
    <cellStyle name="千位分隔 4" xfId="85"/>
    <cellStyle name="样式 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3" sqref="A3"/>
    </sheetView>
  </sheetViews>
  <sheetFormatPr defaultColWidth="9.00390625" defaultRowHeight="14.25"/>
  <cols>
    <col min="1" max="1" width="79.875" style="0" customWidth="1"/>
  </cols>
  <sheetData>
    <row r="1" ht="78" customHeight="1"/>
    <row r="2" ht="39" customHeight="1">
      <c r="A2" s="320" t="s">
        <v>0</v>
      </c>
    </row>
    <row r="3" ht="33" customHeight="1">
      <c r="A3" s="321" t="s">
        <v>1</v>
      </c>
    </row>
    <row r="4" ht="31.5">
      <c r="A4" s="322"/>
    </row>
    <row r="17" ht="174.75" customHeight="1"/>
    <row r="18" ht="20.25">
      <c r="A18" s="323"/>
    </row>
    <row r="19" ht="24" customHeight="1">
      <c r="A19" s="324" t="s">
        <v>2</v>
      </c>
    </row>
    <row r="20" ht="27.75" customHeight="1">
      <c r="A20" s="325">
        <v>42705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Zeros="0" workbookViewId="0" topLeftCell="A4">
      <selection activeCell="D30" sqref="D30"/>
    </sheetView>
  </sheetViews>
  <sheetFormatPr defaultColWidth="9.125" defaultRowHeight="14.25"/>
  <cols>
    <col min="1" max="1" width="40.00390625" style="4" customWidth="1"/>
    <col min="2" max="2" width="18.375" style="4" customWidth="1"/>
    <col min="3" max="3" width="18.375" style="207" customWidth="1"/>
    <col min="4" max="4" width="14.50390625" style="4" customWidth="1"/>
    <col min="5" max="243" width="9.125" style="4" customWidth="1"/>
    <col min="244" max="16384" width="9.125" style="4" customWidth="1"/>
  </cols>
  <sheetData>
    <row r="1" spans="1:4" ht="60" customHeight="1">
      <c r="A1" s="166" t="s">
        <v>127</v>
      </c>
      <c r="B1" s="166"/>
      <c r="C1" s="166"/>
      <c r="D1" s="166"/>
    </row>
    <row r="2" spans="1:4" ht="39.75" customHeight="1">
      <c r="A2" s="168" t="s">
        <v>22</v>
      </c>
      <c r="B2" s="168"/>
      <c r="C2" s="168"/>
      <c r="D2" s="168"/>
    </row>
    <row r="3" spans="1:4" ht="52.5" customHeight="1">
      <c r="A3" s="73" t="s">
        <v>23</v>
      </c>
      <c r="B3" s="208" t="s">
        <v>24</v>
      </c>
      <c r="C3" s="209" t="s">
        <v>25</v>
      </c>
      <c r="D3" s="93" t="s">
        <v>26</v>
      </c>
    </row>
    <row r="4" spans="1:4" ht="30" customHeight="1">
      <c r="A4" s="23" t="s">
        <v>128</v>
      </c>
      <c r="B4" s="210"/>
      <c r="C4" s="211"/>
      <c r="D4" s="212"/>
    </row>
    <row r="5" spans="1:4" ht="30" customHeight="1">
      <c r="A5" s="23" t="s">
        <v>129</v>
      </c>
      <c r="B5" s="115"/>
      <c r="C5" s="211"/>
      <c r="D5" s="212"/>
    </row>
    <row r="6" spans="1:4" ht="30" customHeight="1">
      <c r="A6" s="23" t="s">
        <v>130</v>
      </c>
      <c r="B6" s="115"/>
      <c r="C6" s="211"/>
      <c r="D6" s="213"/>
    </row>
    <row r="7" spans="1:4" ht="30" customHeight="1">
      <c r="A7" s="23" t="s">
        <v>131</v>
      </c>
      <c r="B7" s="115"/>
      <c r="C7" s="211"/>
      <c r="D7" s="213"/>
    </row>
    <row r="8" spans="1:4" ht="30" customHeight="1">
      <c r="A8" s="23" t="s">
        <v>132</v>
      </c>
      <c r="B8" s="115"/>
      <c r="C8" s="211"/>
      <c r="D8" s="212"/>
    </row>
    <row r="9" spans="1:4" ht="30" customHeight="1">
      <c r="A9" s="23" t="s">
        <v>133</v>
      </c>
      <c r="B9" s="115">
        <v>1892</v>
      </c>
      <c r="C9" s="214">
        <v>5870</v>
      </c>
      <c r="D9" s="213"/>
    </row>
    <row r="10" spans="1:4" ht="30" customHeight="1">
      <c r="A10" s="23" t="s">
        <v>134</v>
      </c>
      <c r="B10" s="115"/>
      <c r="C10" s="211"/>
      <c r="D10" s="213"/>
    </row>
    <row r="11" spans="1:4" ht="30" customHeight="1">
      <c r="A11" s="23" t="s">
        <v>135</v>
      </c>
      <c r="B11" s="115"/>
      <c r="C11" s="211"/>
      <c r="D11" s="212"/>
    </row>
    <row r="12" spans="1:4" ht="30" customHeight="1">
      <c r="A12" s="23" t="s">
        <v>136</v>
      </c>
      <c r="B12" s="115"/>
      <c r="C12" s="211"/>
      <c r="D12" s="215"/>
    </row>
    <row r="13" spans="1:4" ht="30" customHeight="1">
      <c r="A13" s="23" t="s">
        <v>137</v>
      </c>
      <c r="B13" s="115"/>
      <c r="C13" s="211"/>
      <c r="D13" s="212"/>
    </row>
    <row r="14" spans="1:4" ht="30" customHeight="1">
      <c r="A14" s="23" t="s">
        <v>138</v>
      </c>
      <c r="B14" s="115">
        <v>630</v>
      </c>
      <c r="C14" s="211">
        <v>587</v>
      </c>
      <c r="D14" s="213"/>
    </row>
    <row r="15" spans="1:4" ht="29.25" customHeight="1">
      <c r="A15" s="23"/>
      <c r="B15" s="115"/>
      <c r="C15" s="211"/>
      <c r="D15" s="212"/>
    </row>
    <row r="16" spans="1:4" ht="29.25" customHeight="1">
      <c r="A16" s="23"/>
      <c r="B16" s="115"/>
      <c r="C16" s="211"/>
      <c r="D16" s="212"/>
    </row>
    <row r="17" spans="1:4" ht="29.25" customHeight="1">
      <c r="A17" s="23"/>
      <c r="B17" s="115"/>
      <c r="C17" s="211"/>
      <c r="D17" s="212"/>
    </row>
    <row r="18" spans="1:4" ht="29.25" customHeight="1">
      <c r="A18" s="23"/>
      <c r="B18" s="115"/>
      <c r="C18" s="211"/>
      <c r="D18" s="212"/>
    </row>
    <row r="19" spans="1:4" ht="29.25" customHeight="1">
      <c r="A19" s="23"/>
      <c r="B19" s="115"/>
      <c r="C19" s="211"/>
      <c r="D19" s="212"/>
    </row>
    <row r="20" spans="1:4" ht="29.25" customHeight="1">
      <c r="A20" s="23"/>
      <c r="B20" s="210"/>
      <c r="C20" s="211"/>
      <c r="D20" s="212"/>
    </row>
    <row r="21" spans="1:4" ht="29.25" customHeight="1">
      <c r="A21" s="23"/>
      <c r="B21" s="210"/>
      <c r="C21" s="211"/>
      <c r="D21" s="212"/>
    </row>
    <row r="22" spans="1:4" ht="29.25" customHeight="1">
      <c r="A22" s="23"/>
      <c r="B22" s="210"/>
      <c r="C22" s="211"/>
      <c r="D22" s="2"/>
    </row>
    <row r="23" spans="1:5" ht="29.25" customHeight="1">
      <c r="A23" s="203" t="s">
        <v>139</v>
      </c>
      <c r="B23" s="120">
        <f>SUM(B4:B15)</f>
        <v>2522</v>
      </c>
      <c r="C23" s="216">
        <f>SUM(C9:C14)</f>
        <v>6457</v>
      </c>
      <c r="D23" s="217">
        <f>(C23-B23)/B23*100</f>
        <v>156.02696272799366</v>
      </c>
      <c r="E23" s="1"/>
    </row>
    <row r="26" ht="14.25">
      <c r="C26" s="4"/>
    </row>
    <row r="27" ht="14.25">
      <c r="B27" s="218"/>
    </row>
  </sheetData>
  <sheetProtection/>
  <mergeCells count="2">
    <mergeCell ref="A1:D1"/>
    <mergeCell ref="A2:D2"/>
  </mergeCells>
  <printOptions horizontalCentered="1"/>
  <pageMargins left="0.72" right="0.7480314960629921" top="0.9842519685039371" bottom="0.49" header="0.5118110236220472" footer="0.5118110236220472"/>
  <pageSetup firstPageNumber="8" useFirstPageNumber="1" fitToHeight="1" fitToWidth="1" horizontalDpi="600" verticalDpi="600" orientation="portrait" paperSize="9" scale="89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G16" sqref="G16"/>
    </sheetView>
  </sheetViews>
  <sheetFormatPr defaultColWidth="9.125" defaultRowHeight="14.25"/>
  <cols>
    <col min="1" max="1" width="36.125" style="4" customWidth="1"/>
    <col min="2" max="3" width="16.875" style="4" customWidth="1"/>
    <col min="4" max="4" width="16.75390625" style="4" customWidth="1"/>
    <col min="5" max="235" width="9.125" style="4" customWidth="1"/>
    <col min="236" max="16384" width="9.125" style="4" customWidth="1"/>
  </cols>
  <sheetData>
    <row r="1" spans="1:4" ht="49.5" customHeight="1">
      <c r="A1" s="166" t="s">
        <v>140</v>
      </c>
      <c r="B1" s="166"/>
      <c r="C1" s="166"/>
      <c r="D1" s="166"/>
    </row>
    <row r="2" spans="1:4" ht="30.75" customHeight="1">
      <c r="A2" s="167"/>
      <c r="B2" s="194"/>
      <c r="D2" s="168" t="s">
        <v>22</v>
      </c>
    </row>
    <row r="3" spans="1:5" ht="39.75" customHeight="1">
      <c r="A3" s="73" t="s">
        <v>23</v>
      </c>
      <c r="B3" s="113" t="s">
        <v>25</v>
      </c>
      <c r="C3" s="195" t="s">
        <v>141</v>
      </c>
      <c r="D3" s="196" t="s">
        <v>26</v>
      </c>
      <c r="E3" s="1"/>
    </row>
    <row r="4" spans="1:8" ht="24.75" customHeight="1">
      <c r="A4" s="197" t="s">
        <v>142</v>
      </c>
      <c r="B4" s="198">
        <f>SUM(B5:B20)</f>
        <v>77664</v>
      </c>
      <c r="C4" s="198">
        <f>SUM(C5:C20)</f>
        <v>82750</v>
      </c>
      <c r="D4" s="199">
        <f>(C4-B4)/B4*100</f>
        <v>6.548722702925422</v>
      </c>
      <c r="E4" s="1"/>
      <c r="H4" s="122"/>
    </row>
    <row r="5" spans="1:5" ht="24.75" customHeight="1">
      <c r="A5" s="23" t="s">
        <v>143</v>
      </c>
      <c r="B5" s="200">
        <v>13939</v>
      </c>
      <c r="C5" s="200">
        <v>17600</v>
      </c>
      <c r="D5" s="171">
        <f>(C5-B5)/B5*100</f>
        <v>26.264437908027837</v>
      </c>
      <c r="E5" s="1"/>
    </row>
    <row r="6" spans="1:5" ht="24.75" customHeight="1">
      <c r="A6" s="98" t="s">
        <v>29</v>
      </c>
      <c r="B6" s="200">
        <v>10976</v>
      </c>
      <c r="C6" s="200">
        <v>21000</v>
      </c>
      <c r="D6" s="171">
        <f>(C6-B6)/B6*100</f>
        <v>91.3265306122449</v>
      </c>
      <c r="E6" s="1"/>
    </row>
    <row r="7" spans="1:5" ht="24.75" customHeight="1">
      <c r="A7" s="23" t="s">
        <v>144</v>
      </c>
      <c r="B7" s="200">
        <v>14297</v>
      </c>
      <c r="C7" s="200">
        <v>4500</v>
      </c>
      <c r="D7" s="171">
        <f>(C7-B7)/B7*100</f>
        <v>-68.52486535636847</v>
      </c>
      <c r="E7" s="1"/>
    </row>
    <row r="8" spans="1:5" ht="24.75" customHeight="1">
      <c r="A8" s="23" t="s">
        <v>145</v>
      </c>
      <c r="B8" s="200">
        <v>6328</v>
      </c>
      <c r="C8" s="200">
        <v>7200</v>
      </c>
      <c r="D8" s="171">
        <f>(C8-B8)/B8*100</f>
        <v>13.780025284450062</v>
      </c>
      <c r="E8" s="1"/>
    </row>
    <row r="9" spans="1:5" ht="24.75" customHeight="1">
      <c r="A9" s="23" t="s">
        <v>146</v>
      </c>
      <c r="B9" s="200"/>
      <c r="C9" s="200"/>
      <c r="D9" s="171"/>
      <c r="E9" s="1"/>
    </row>
    <row r="10" spans="1:5" ht="24.75" customHeight="1">
      <c r="A10" s="23" t="s">
        <v>147</v>
      </c>
      <c r="B10" s="200">
        <v>9038</v>
      </c>
      <c r="C10" s="200">
        <v>7050</v>
      </c>
      <c r="D10" s="171">
        <f>(C10-B10)/B10*100</f>
        <v>-21.99601681788006</v>
      </c>
      <c r="E10" s="1"/>
    </row>
    <row r="11" spans="1:5" ht="24.75" customHeight="1">
      <c r="A11" s="23" t="s">
        <v>148</v>
      </c>
      <c r="B11" s="200">
        <v>7257</v>
      </c>
      <c r="C11" s="200">
        <v>8000</v>
      </c>
      <c r="D11" s="171">
        <f>(C11-B11)/B11*100</f>
        <v>10.238390519498415</v>
      </c>
      <c r="E11" s="1"/>
    </row>
    <row r="12" spans="1:5" ht="24.75" customHeight="1">
      <c r="A12" s="201" t="s">
        <v>149</v>
      </c>
      <c r="B12" s="200"/>
      <c r="C12" s="200"/>
      <c r="D12" s="171"/>
      <c r="E12" s="1"/>
    </row>
    <row r="13" spans="1:5" ht="24.75" customHeight="1">
      <c r="A13" s="23" t="s">
        <v>150</v>
      </c>
      <c r="B13" s="200">
        <v>4021</v>
      </c>
      <c r="C13" s="200">
        <v>4800</v>
      </c>
      <c r="D13" s="171">
        <f aca="true" t="shared" si="0" ref="D13:D24">(C13-B13)/B13*100</f>
        <v>19.373290226311862</v>
      </c>
      <c r="E13" s="1"/>
    </row>
    <row r="14" spans="1:5" ht="24.75" customHeight="1">
      <c r="A14" s="23" t="s">
        <v>151</v>
      </c>
      <c r="B14" s="200">
        <v>1027</v>
      </c>
      <c r="C14" s="200">
        <v>1150</v>
      </c>
      <c r="D14" s="171">
        <f t="shared" si="0"/>
        <v>11.976630963972736</v>
      </c>
      <c r="E14" s="1"/>
    </row>
    <row r="15" spans="1:5" ht="24.75" customHeight="1">
      <c r="A15" s="23" t="s">
        <v>152</v>
      </c>
      <c r="B15" s="200">
        <v>784</v>
      </c>
      <c r="C15" s="200">
        <v>820</v>
      </c>
      <c r="D15" s="171">
        <f t="shared" si="0"/>
        <v>4.591836734693878</v>
      </c>
      <c r="E15" s="1"/>
    </row>
    <row r="16" spans="1:5" ht="24.75" customHeight="1">
      <c r="A16" s="23" t="s">
        <v>153</v>
      </c>
      <c r="B16" s="200">
        <v>552</v>
      </c>
      <c r="C16" s="200">
        <v>570</v>
      </c>
      <c r="D16" s="171">
        <f t="shared" si="0"/>
        <v>3.260869565217391</v>
      </c>
      <c r="E16" s="1"/>
    </row>
    <row r="17" spans="1:5" ht="24.75" customHeight="1">
      <c r="A17" s="23" t="s">
        <v>154</v>
      </c>
      <c r="B17" s="200">
        <v>1538</v>
      </c>
      <c r="C17" s="200">
        <v>830</v>
      </c>
      <c r="D17" s="171">
        <f t="shared" si="0"/>
        <v>-46.03381014304291</v>
      </c>
      <c r="E17" s="1"/>
    </row>
    <row r="18" spans="1:5" ht="24.75" customHeight="1">
      <c r="A18" s="23" t="s">
        <v>155</v>
      </c>
      <c r="B18" s="200">
        <v>1524</v>
      </c>
      <c r="C18" s="200">
        <v>1730</v>
      </c>
      <c r="D18" s="171">
        <f t="shared" si="0"/>
        <v>13.517060367454068</v>
      </c>
      <c r="E18" s="1"/>
    </row>
    <row r="19" spans="1:5" ht="24.75" customHeight="1">
      <c r="A19" s="23" t="s">
        <v>156</v>
      </c>
      <c r="B19" s="200">
        <v>5351</v>
      </c>
      <c r="C19" s="200">
        <v>6000</v>
      </c>
      <c r="D19" s="171">
        <f t="shared" si="0"/>
        <v>12.128574098299383</v>
      </c>
      <c r="E19" s="1"/>
    </row>
    <row r="20" spans="1:5" ht="24.75" customHeight="1">
      <c r="A20" s="23" t="s">
        <v>157</v>
      </c>
      <c r="B20" s="200">
        <v>1032</v>
      </c>
      <c r="C20" s="200">
        <v>1500</v>
      </c>
      <c r="D20" s="171">
        <f t="shared" si="0"/>
        <v>45.348837209302324</v>
      </c>
      <c r="E20" s="1"/>
    </row>
    <row r="21" spans="1:7" ht="24.75" customHeight="1">
      <c r="A21" s="197" t="s">
        <v>158</v>
      </c>
      <c r="B21" s="202">
        <f>SUM(B22:B29)</f>
        <v>38281</v>
      </c>
      <c r="C21" s="202">
        <f>SUM(C22:C29)</f>
        <v>39000</v>
      </c>
      <c r="D21" s="199">
        <f t="shared" si="0"/>
        <v>1.878216347535331</v>
      </c>
      <c r="E21" s="1"/>
      <c r="G21" s="122"/>
    </row>
    <row r="22" spans="1:5" ht="24.75" customHeight="1">
      <c r="A22" s="23" t="s">
        <v>159</v>
      </c>
      <c r="B22" s="200">
        <v>4815</v>
      </c>
      <c r="C22" s="200">
        <v>5150</v>
      </c>
      <c r="D22" s="171">
        <f t="shared" si="0"/>
        <v>6.95742471443406</v>
      </c>
      <c r="E22" s="1"/>
    </row>
    <row r="23" spans="1:5" ht="24.75" customHeight="1">
      <c r="A23" s="23" t="s">
        <v>160</v>
      </c>
      <c r="B23" s="200">
        <v>19966</v>
      </c>
      <c r="C23" s="200">
        <v>17100</v>
      </c>
      <c r="D23" s="171">
        <f t="shared" si="0"/>
        <v>-14.354402484223181</v>
      </c>
      <c r="E23" s="1"/>
    </row>
    <row r="24" spans="1:5" ht="24.75" customHeight="1">
      <c r="A24" s="23" t="s">
        <v>161</v>
      </c>
      <c r="B24" s="200">
        <v>2614</v>
      </c>
      <c r="C24" s="200">
        <v>3550</v>
      </c>
      <c r="D24" s="171">
        <f t="shared" si="0"/>
        <v>35.80719204284621</v>
      </c>
      <c r="E24" s="1"/>
    </row>
    <row r="25" spans="1:5" ht="24.75" customHeight="1">
      <c r="A25" s="23" t="s">
        <v>162</v>
      </c>
      <c r="B25" s="200"/>
      <c r="C25" s="200"/>
      <c r="D25" s="171"/>
      <c r="E25" s="1"/>
    </row>
    <row r="26" spans="1:5" ht="24.75" customHeight="1">
      <c r="A26" s="23" t="s">
        <v>163</v>
      </c>
      <c r="B26" s="200">
        <v>7218</v>
      </c>
      <c r="C26" s="200">
        <v>10500</v>
      </c>
      <c r="D26" s="171">
        <f>(C26-B26)/B26*100</f>
        <v>45.469659185369906</v>
      </c>
      <c r="E26" s="1"/>
    </row>
    <row r="27" spans="1:5" ht="24.75" customHeight="1">
      <c r="A27" s="23" t="s">
        <v>51</v>
      </c>
      <c r="B27" s="200">
        <v>401</v>
      </c>
      <c r="C27" s="200">
        <v>600</v>
      </c>
      <c r="D27" s="171">
        <f>(C27-B27)/B27*100</f>
        <v>49.62593516209476</v>
      </c>
      <c r="E27" s="1"/>
    </row>
    <row r="28" spans="1:6" ht="24.75" customHeight="1">
      <c r="A28" s="23" t="s">
        <v>52</v>
      </c>
      <c r="B28" s="200">
        <v>2929</v>
      </c>
      <c r="C28" s="200">
        <v>1700</v>
      </c>
      <c r="D28" s="171"/>
      <c r="E28" s="1"/>
      <c r="F28" s="122"/>
    </row>
    <row r="29" spans="1:5" ht="24.75" customHeight="1">
      <c r="A29" s="23" t="s">
        <v>164</v>
      </c>
      <c r="B29" s="200">
        <v>338</v>
      </c>
      <c r="C29" s="200">
        <v>400</v>
      </c>
      <c r="D29" s="171">
        <f>(C29-B29)/B29*100</f>
        <v>18.34319526627219</v>
      </c>
      <c r="E29" s="1"/>
    </row>
    <row r="30" spans="1:5" ht="24.75" customHeight="1">
      <c r="A30" s="23"/>
      <c r="B30" s="200"/>
      <c r="C30" s="200"/>
      <c r="D30" s="171"/>
      <c r="E30" s="1"/>
    </row>
    <row r="31" spans="1:5" ht="24.75" customHeight="1">
      <c r="A31" s="203" t="s">
        <v>54</v>
      </c>
      <c r="B31" s="204">
        <f>B21+B4</f>
        <v>115945</v>
      </c>
      <c r="C31" s="204">
        <f>C21+C4</f>
        <v>121750</v>
      </c>
      <c r="D31" s="205">
        <f>(C31-B31)/B31*100</f>
        <v>5.00668420371728</v>
      </c>
      <c r="E31" s="206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</sheetData>
  <sheetProtection/>
  <mergeCells count="1">
    <mergeCell ref="A1:D1"/>
  </mergeCells>
  <printOptions horizontalCentered="1" verticalCentered="1"/>
  <pageMargins left="0.7874015748031497" right="0.49" top="0.59" bottom="0.2755905511811024" header="0.59" footer="0.4"/>
  <pageSetup firstPageNumber="9" useFirstPageNumber="1" fitToHeight="1" fitToWidth="1" horizontalDpi="600" verticalDpi="600" orientation="portrait" pageOrder="overThenDown" paperSize="9" scale="96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22">
      <selection activeCell="F27" sqref="F27"/>
    </sheetView>
  </sheetViews>
  <sheetFormatPr defaultColWidth="9.125" defaultRowHeight="14.25"/>
  <cols>
    <col min="1" max="1" width="36.75390625" style="87" customWidth="1"/>
    <col min="2" max="3" width="18.50390625" style="179" customWidth="1"/>
    <col min="4" max="4" width="14.375" style="179" customWidth="1"/>
    <col min="5" max="237" width="9.125" style="87" customWidth="1"/>
    <col min="238" max="16384" width="9.125" style="87" customWidth="1"/>
  </cols>
  <sheetData>
    <row r="1" spans="1:4" ht="60" customHeight="1">
      <c r="A1" s="89" t="s">
        <v>165</v>
      </c>
      <c r="B1" s="89"/>
      <c r="C1" s="89"/>
      <c r="D1" s="89"/>
    </row>
    <row r="2" spans="1:4" ht="30" customHeight="1">
      <c r="A2" s="90"/>
      <c r="B2" s="180"/>
      <c r="C2" s="180"/>
      <c r="D2" s="181" t="s">
        <v>22</v>
      </c>
    </row>
    <row r="3" spans="1:4" ht="39" customHeight="1">
      <c r="A3" s="73" t="s">
        <v>23</v>
      </c>
      <c r="B3" s="182" t="s">
        <v>25</v>
      </c>
      <c r="C3" s="183" t="s">
        <v>141</v>
      </c>
      <c r="D3" s="184" t="s">
        <v>26</v>
      </c>
    </row>
    <row r="4" spans="1:4" ht="20.25" customHeight="1">
      <c r="A4" s="98" t="s">
        <v>57</v>
      </c>
      <c r="B4" s="185">
        <v>161094</v>
      </c>
      <c r="C4" s="186">
        <v>171400</v>
      </c>
      <c r="D4" s="101">
        <f aca="true" t="shared" si="0" ref="D4:D25">(C4-B4)/B4*100</f>
        <v>6.397507045575875</v>
      </c>
    </row>
    <row r="5" spans="1:4" ht="20.25" customHeight="1">
      <c r="A5" s="98" t="s">
        <v>58</v>
      </c>
      <c r="B5" s="187">
        <v>367</v>
      </c>
      <c r="C5" s="186">
        <v>400</v>
      </c>
      <c r="D5" s="101">
        <f t="shared" si="0"/>
        <v>8.991825613079019</v>
      </c>
    </row>
    <row r="6" spans="1:4" ht="20.25" customHeight="1">
      <c r="A6" s="98" t="s">
        <v>59</v>
      </c>
      <c r="B6" s="187">
        <v>868</v>
      </c>
      <c r="C6" s="186">
        <v>950</v>
      </c>
      <c r="D6" s="101">
        <f t="shared" si="0"/>
        <v>9.44700460829493</v>
      </c>
    </row>
    <row r="7" spans="1:4" ht="20.25" customHeight="1">
      <c r="A7" s="98" t="s">
        <v>60</v>
      </c>
      <c r="B7" s="187">
        <v>93925</v>
      </c>
      <c r="C7" s="186">
        <v>99600</v>
      </c>
      <c r="D7" s="101">
        <f t="shared" si="0"/>
        <v>6.042054830982167</v>
      </c>
    </row>
    <row r="8" spans="1:4" ht="20.25" customHeight="1">
      <c r="A8" s="98" t="s">
        <v>61</v>
      </c>
      <c r="B8" s="187">
        <v>269998</v>
      </c>
      <c r="C8" s="186">
        <v>286000</v>
      </c>
      <c r="D8" s="101">
        <f t="shared" si="0"/>
        <v>5.926710568226431</v>
      </c>
    </row>
    <row r="9" spans="1:4" ht="20.25" customHeight="1">
      <c r="A9" s="98" t="s">
        <v>62</v>
      </c>
      <c r="B9" s="187">
        <v>6034</v>
      </c>
      <c r="C9" s="186">
        <v>6500</v>
      </c>
      <c r="D9" s="101">
        <f t="shared" si="0"/>
        <v>7.72290354656944</v>
      </c>
    </row>
    <row r="10" spans="1:4" ht="20.25" customHeight="1">
      <c r="A10" s="98" t="s">
        <v>63</v>
      </c>
      <c r="B10" s="187">
        <v>24188</v>
      </c>
      <c r="C10" s="186">
        <v>25500</v>
      </c>
      <c r="D10" s="101">
        <f t="shared" si="0"/>
        <v>5.424177277989085</v>
      </c>
    </row>
    <row r="11" spans="1:4" ht="20.25" customHeight="1">
      <c r="A11" s="188" t="s">
        <v>64</v>
      </c>
      <c r="B11" s="187">
        <v>123257</v>
      </c>
      <c r="C11" s="186">
        <v>128700</v>
      </c>
      <c r="D11" s="101">
        <f t="shared" si="0"/>
        <v>4.415976374566961</v>
      </c>
    </row>
    <row r="12" spans="1:4" ht="20.25" customHeight="1">
      <c r="A12" s="98" t="s">
        <v>65</v>
      </c>
      <c r="B12" s="187">
        <v>105401</v>
      </c>
      <c r="C12" s="186">
        <v>110500</v>
      </c>
      <c r="D12" s="101">
        <f t="shared" si="0"/>
        <v>4.837715012191535</v>
      </c>
    </row>
    <row r="13" spans="1:4" ht="20.25" customHeight="1">
      <c r="A13" s="98" t="s">
        <v>66</v>
      </c>
      <c r="B13" s="187">
        <v>27072</v>
      </c>
      <c r="C13" s="186">
        <v>28600</v>
      </c>
      <c r="D13" s="101">
        <f t="shared" si="0"/>
        <v>5.6442080378250585</v>
      </c>
    </row>
    <row r="14" spans="1:4" ht="20.25" customHeight="1">
      <c r="A14" s="98" t="s">
        <v>67</v>
      </c>
      <c r="B14" s="187">
        <v>65065</v>
      </c>
      <c r="C14" s="186">
        <v>69100</v>
      </c>
      <c r="D14" s="101">
        <f t="shared" si="0"/>
        <v>6.201490816875433</v>
      </c>
    </row>
    <row r="15" spans="1:4" ht="20.25" customHeight="1">
      <c r="A15" s="98" t="s">
        <v>68</v>
      </c>
      <c r="B15" s="187">
        <v>174351</v>
      </c>
      <c r="C15" s="186">
        <v>184500</v>
      </c>
      <c r="D15" s="101">
        <f t="shared" si="0"/>
        <v>5.821016225889155</v>
      </c>
    </row>
    <row r="16" spans="1:4" ht="20.25" customHeight="1">
      <c r="A16" s="98" t="s">
        <v>69</v>
      </c>
      <c r="B16" s="187">
        <v>6822</v>
      </c>
      <c r="C16" s="186">
        <v>7000</v>
      </c>
      <c r="D16" s="101">
        <f t="shared" si="0"/>
        <v>2.609205511580182</v>
      </c>
    </row>
    <row r="17" spans="1:4" ht="20.25" customHeight="1">
      <c r="A17" s="98" t="s">
        <v>70</v>
      </c>
      <c r="B17" s="187">
        <v>13788</v>
      </c>
      <c r="C17" s="186">
        <v>14000</v>
      </c>
      <c r="D17" s="101">
        <f t="shared" si="0"/>
        <v>1.5375689004931825</v>
      </c>
    </row>
    <row r="18" spans="1:4" ht="20.25" customHeight="1">
      <c r="A18" s="98" t="s">
        <v>71</v>
      </c>
      <c r="B18" s="187">
        <v>7516</v>
      </c>
      <c r="C18" s="186">
        <v>8000</v>
      </c>
      <c r="D18" s="101">
        <f t="shared" si="0"/>
        <v>6.439595529536987</v>
      </c>
    </row>
    <row r="19" spans="1:4" ht="20.25" customHeight="1">
      <c r="A19" s="98" t="s">
        <v>72</v>
      </c>
      <c r="B19" s="187">
        <v>5</v>
      </c>
      <c r="C19" s="186"/>
      <c r="D19" s="101"/>
    </row>
    <row r="20" spans="1:4" ht="20.25" customHeight="1">
      <c r="A20" s="98" t="s">
        <v>73</v>
      </c>
      <c r="B20" s="187"/>
      <c r="C20" s="186"/>
      <c r="D20" s="101"/>
    </row>
    <row r="21" spans="1:4" ht="20.25" customHeight="1">
      <c r="A21" s="98" t="s">
        <v>74</v>
      </c>
      <c r="B21" s="187">
        <v>5245</v>
      </c>
      <c r="C21" s="186">
        <v>5500</v>
      </c>
      <c r="D21" s="101">
        <f t="shared" si="0"/>
        <v>4.861773117254528</v>
      </c>
    </row>
    <row r="22" spans="1:4" ht="20.25" customHeight="1">
      <c r="A22" s="98" t="s">
        <v>75</v>
      </c>
      <c r="B22" s="187">
        <v>82082</v>
      </c>
      <c r="C22" s="186">
        <v>87000</v>
      </c>
      <c r="D22" s="101">
        <f t="shared" si="0"/>
        <v>5.991569406203553</v>
      </c>
    </row>
    <row r="23" spans="1:4" ht="20.25" customHeight="1">
      <c r="A23" s="98" t="s">
        <v>76</v>
      </c>
      <c r="B23" s="187">
        <v>2777</v>
      </c>
      <c r="C23" s="186">
        <v>2900</v>
      </c>
      <c r="D23" s="101">
        <f t="shared" si="0"/>
        <v>4.4292401872524305</v>
      </c>
    </row>
    <row r="24" spans="1:4" ht="20.25" customHeight="1">
      <c r="A24" s="98" t="s">
        <v>77</v>
      </c>
      <c r="B24" s="189"/>
      <c r="C24" s="189"/>
      <c r="D24" s="101"/>
    </row>
    <row r="25" spans="1:4" ht="20.25" customHeight="1">
      <c r="A25" s="98" t="s">
        <v>78</v>
      </c>
      <c r="B25" s="187">
        <v>18145</v>
      </c>
      <c r="C25" s="186">
        <v>18880</v>
      </c>
      <c r="D25" s="101">
        <f t="shared" si="0"/>
        <v>4.0507026729126485</v>
      </c>
    </row>
    <row r="26" spans="1:4" ht="20.25" customHeight="1">
      <c r="A26" s="98" t="s">
        <v>79</v>
      </c>
      <c r="B26" s="187">
        <v>2533</v>
      </c>
      <c r="C26" s="186">
        <v>7000</v>
      </c>
      <c r="D26" s="101"/>
    </row>
    <row r="27" spans="1:4" ht="20.25" customHeight="1">
      <c r="A27" s="98" t="s">
        <v>80</v>
      </c>
      <c r="B27" s="187">
        <v>139</v>
      </c>
      <c r="C27" s="186">
        <v>120</v>
      </c>
      <c r="D27" s="101"/>
    </row>
    <row r="28" spans="1:4" ht="48" customHeight="1">
      <c r="A28" s="98"/>
      <c r="B28" s="187"/>
      <c r="C28" s="186"/>
      <c r="D28" s="101"/>
    </row>
    <row r="29" spans="1:7" ht="26.25" customHeight="1">
      <c r="A29" s="105" t="s">
        <v>81</v>
      </c>
      <c r="B29" s="190">
        <f>SUM(B4:B27)</f>
        <v>1190672</v>
      </c>
      <c r="C29" s="191">
        <f>SUM(C4:C27)</f>
        <v>1262150</v>
      </c>
      <c r="D29" s="192">
        <f>(C29-B29)/B29*100</f>
        <v>6.003164599486677</v>
      </c>
      <c r="G29" s="193"/>
    </row>
  </sheetData>
  <sheetProtection/>
  <mergeCells count="1">
    <mergeCell ref="A1:D1"/>
  </mergeCells>
  <printOptions/>
  <pageMargins left="0.71" right="0.42" top="0.99" bottom="0.55" header="0.3937007874015748" footer="0.59"/>
  <pageSetup firstPageNumber="10" useFirstPageNumber="1" fitToHeight="1" fitToWidth="1" horizontalDpi="600" verticalDpi="600" orientation="portrait" pageOrder="overThenDown" paperSize="9" scale="97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F26"/>
  <sheetViews>
    <sheetView showGridLines="0" showZeros="0" workbookViewId="0" topLeftCell="A13">
      <selection activeCell="D24" sqref="D24"/>
    </sheetView>
  </sheetViews>
  <sheetFormatPr defaultColWidth="9.125" defaultRowHeight="14.25"/>
  <cols>
    <col min="1" max="1" width="43.00390625" style="1" customWidth="1"/>
    <col min="2" max="2" width="17.75390625" style="1" customWidth="1"/>
    <col min="3" max="3" width="18.125" style="1" customWidth="1"/>
    <col min="4" max="4" width="16.625" style="1" customWidth="1"/>
    <col min="5" max="5" width="40.75390625" style="1" customWidth="1"/>
    <col min="6" max="6" width="13.75390625" style="1" bestFit="1" customWidth="1"/>
    <col min="7" max="243" width="9.125" style="1" customWidth="1"/>
    <col min="244" max="16384" width="9.125" style="1" customWidth="1"/>
  </cols>
  <sheetData>
    <row r="1" spans="1:4" ht="60" customHeight="1">
      <c r="A1" s="166" t="s">
        <v>166</v>
      </c>
      <c r="B1" s="166"/>
      <c r="C1" s="166"/>
      <c r="D1" s="166"/>
    </row>
    <row r="2" spans="1:4" ht="34.5" customHeight="1">
      <c r="A2" s="167"/>
      <c r="B2" s="167"/>
      <c r="D2" s="168" t="s">
        <v>22</v>
      </c>
    </row>
    <row r="3" spans="1:4" ht="40.5" customHeight="1">
      <c r="A3" s="73" t="s">
        <v>23</v>
      </c>
      <c r="B3" s="113" t="s">
        <v>25</v>
      </c>
      <c r="C3" s="113" t="s">
        <v>141</v>
      </c>
      <c r="D3" s="114" t="s">
        <v>26</v>
      </c>
    </row>
    <row r="4" spans="1:5" s="4" customFormat="1" ht="27.75" customHeight="1">
      <c r="A4" s="169" t="s">
        <v>84</v>
      </c>
      <c r="B4" s="170"/>
      <c r="C4" s="170"/>
      <c r="D4" s="171"/>
      <c r="E4" s="1"/>
    </row>
    <row r="5" spans="1:5" s="4" customFormat="1" ht="27.75" customHeight="1">
      <c r="A5" s="169" t="s">
        <v>85</v>
      </c>
      <c r="B5" s="170"/>
      <c r="C5" s="170"/>
      <c r="D5" s="172"/>
      <c r="E5" s="1"/>
    </row>
    <row r="6" spans="1:5" s="4" customFormat="1" ht="27.75" customHeight="1">
      <c r="A6" s="169" t="s">
        <v>86</v>
      </c>
      <c r="B6" s="99"/>
      <c r="C6" s="99"/>
      <c r="D6" s="172"/>
      <c r="E6" s="1"/>
    </row>
    <row r="7" spans="1:5" s="4" customFormat="1" ht="27.75" customHeight="1">
      <c r="A7" s="169" t="s">
        <v>87</v>
      </c>
      <c r="B7" s="99"/>
      <c r="C7" s="99"/>
      <c r="D7" s="171"/>
      <c r="E7" s="1"/>
    </row>
    <row r="8" spans="1:5" s="4" customFormat="1" ht="27.75" customHeight="1">
      <c r="A8" s="169" t="s">
        <v>88</v>
      </c>
      <c r="B8" s="99"/>
      <c r="C8" s="99"/>
      <c r="D8" s="172"/>
      <c r="E8" s="1"/>
    </row>
    <row r="9" spans="1:5" s="4" customFormat="1" ht="27.75" customHeight="1">
      <c r="A9" s="169" t="s">
        <v>89</v>
      </c>
      <c r="B9" s="99"/>
      <c r="C9" s="99"/>
      <c r="D9" s="172"/>
      <c r="E9" s="1"/>
    </row>
    <row r="10" spans="1:5" s="4" customFormat="1" ht="27.75" customHeight="1">
      <c r="A10" s="169" t="s">
        <v>90</v>
      </c>
      <c r="B10" s="99"/>
      <c r="C10" s="99"/>
      <c r="D10" s="171"/>
      <c r="E10" s="1"/>
    </row>
    <row r="11" spans="1:5" s="4" customFormat="1" ht="27.75" customHeight="1">
      <c r="A11" s="169" t="s">
        <v>91</v>
      </c>
      <c r="B11" s="99"/>
      <c r="C11" s="99"/>
      <c r="D11" s="172"/>
      <c r="E11" s="1"/>
    </row>
    <row r="12" spans="1:5" s="4" customFormat="1" ht="27.75" customHeight="1">
      <c r="A12" s="169" t="s">
        <v>93</v>
      </c>
      <c r="B12" s="99"/>
      <c r="C12" s="99"/>
      <c r="D12" s="172"/>
      <c r="E12" s="1"/>
    </row>
    <row r="13" spans="1:5" s="4" customFormat="1" ht="27.75" customHeight="1">
      <c r="A13" s="169" t="s">
        <v>94</v>
      </c>
      <c r="B13" s="99"/>
      <c r="C13" s="99"/>
      <c r="D13" s="172"/>
      <c r="E13" s="1"/>
    </row>
    <row r="14" spans="1:5" s="4" customFormat="1" ht="27.75" customHeight="1">
      <c r="A14" s="169" t="s">
        <v>95</v>
      </c>
      <c r="B14" s="99"/>
      <c r="C14" s="99"/>
      <c r="D14" s="171"/>
      <c r="E14" s="1"/>
    </row>
    <row r="15" spans="1:5" s="4" customFormat="1" ht="27.75" customHeight="1">
      <c r="A15" s="169" t="s">
        <v>96</v>
      </c>
      <c r="B15" s="99"/>
      <c r="C15" s="99"/>
      <c r="D15" s="171"/>
      <c r="E15" s="1"/>
    </row>
    <row r="16" spans="1:5" s="4" customFormat="1" ht="27.75" customHeight="1">
      <c r="A16" s="169" t="s">
        <v>97</v>
      </c>
      <c r="B16" s="99">
        <v>10185</v>
      </c>
      <c r="C16" s="99">
        <v>10690</v>
      </c>
      <c r="D16" s="172">
        <f>(C16-B16)/B16*100</f>
        <v>4.958271968581247</v>
      </c>
      <c r="E16" s="1"/>
    </row>
    <row r="17" spans="1:5" s="4" customFormat="1" ht="27.75" customHeight="1">
      <c r="A17" s="169" t="s">
        <v>98</v>
      </c>
      <c r="B17" s="99"/>
      <c r="C17" s="99"/>
      <c r="D17" s="172"/>
      <c r="E17" s="1"/>
    </row>
    <row r="18" spans="1:5" s="4" customFormat="1" ht="27.75" customHeight="1">
      <c r="A18" s="169" t="s">
        <v>99</v>
      </c>
      <c r="B18" s="99">
        <v>249</v>
      </c>
      <c r="C18" s="99">
        <v>270</v>
      </c>
      <c r="D18" s="172">
        <f>(C18-B18)/B18*100</f>
        <v>8.433734939759036</v>
      </c>
      <c r="E18" s="1"/>
    </row>
    <row r="19" spans="1:5" s="4" customFormat="1" ht="27.75" customHeight="1">
      <c r="A19" s="169" t="s">
        <v>100</v>
      </c>
      <c r="B19" s="99"/>
      <c r="C19" s="99"/>
      <c r="D19" s="171"/>
      <c r="E19" s="1"/>
    </row>
    <row r="20" spans="1:5" s="4" customFormat="1" ht="27.75" customHeight="1">
      <c r="A20" s="169" t="s">
        <v>101</v>
      </c>
      <c r="B20" s="99"/>
      <c r="C20" s="99"/>
      <c r="D20" s="172"/>
      <c r="E20" s="1"/>
    </row>
    <row r="21" spans="1:5" s="4" customFormat="1" ht="27.75" customHeight="1">
      <c r="A21" s="169"/>
      <c r="B21" s="99"/>
      <c r="C21" s="99"/>
      <c r="D21" s="172"/>
      <c r="E21" s="1"/>
    </row>
    <row r="22" spans="1:5" s="4" customFormat="1" ht="42.75" customHeight="1">
      <c r="A22" s="169"/>
      <c r="B22" s="100"/>
      <c r="C22" s="100"/>
      <c r="D22" s="171"/>
      <c r="E22" s="1"/>
    </row>
    <row r="23" spans="1:5" s="4" customFormat="1" ht="27.75" customHeight="1">
      <c r="A23" s="169"/>
      <c r="B23" s="100"/>
      <c r="C23" s="100"/>
      <c r="D23" s="172"/>
      <c r="E23" s="173"/>
    </row>
    <row r="24" spans="1:4" ht="27.75" customHeight="1">
      <c r="A24" s="174" t="s">
        <v>102</v>
      </c>
      <c r="B24" s="175">
        <f>SUM(B4:B20)</f>
        <v>10434</v>
      </c>
      <c r="C24" s="175">
        <f>C16+C18</f>
        <v>10960</v>
      </c>
      <c r="D24" s="176">
        <f>(C24-B24)/B24*100</f>
        <v>5.041211424190148</v>
      </c>
    </row>
    <row r="25" ht="14.25">
      <c r="F25" s="177"/>
    </row>
    <row r="26" spans="3:6" ht="18.75">
      <c r="C26" s="178"/>
      <c r="F26" s="177"/>
    </row>
  </sheetData>
  <sheetProtection/>
  <mergeCells count="1">
    <mergeCell ref="A1:D1"/>
  </mergeCells>
  <printOptions horizontalCentered="1"/>
  <pageMargins left="0.4724409448818898" right="0.5118110236220472" top="0.98" bottom="0.58" header="0.5118110236220472" footer="0.5511811023622047"/>
  <pageSetup blackAndWhite="1" firstPageNumber="11" useFirstPageNumber="1" horizontalDpi="600" verticalDpi="600" orientation="portrait" paperSize="9" scale="90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24"/>
  <sheetViews>
    <sheetView workbookViewId="0" topLeftCell="A16">
      <selection activeCell="F11" sqref="F11"/>
    </sheetView>
  </sheetViews>
  <sheetFormatPr defaultColWidth="9.125" defaultRowHeight="14.25"/>
  <cols>
    <col min="1" max="1" width="29.50390625" style="69" customWidth="1"/>
    <col min="2" max="2" width="17.625" style="70" customWidth="1"/>
    <col min="3" max="4" width="17.625" style="69" customWidth="1"/>
    <col min="5" max="243" width="9.125" style="69" customWidth="1"/>
    <col min="244" max="16384" width="9.125" style="69" customWidth="1"/>
  </cols>
  <sheetData>
    <row r="1" spans="1:4" ht="49.5" customHeight="1">
      <c r="A1" s="71" t="s">
        <v>167</v>
      </c>
      <c r="B1" s="71"/>
      <c r="C1" s="71"/>
      <c r="D1" s="71"/>
    </row>
    <row r="2" spans="1:4" ht="48" customHeight="1">
      <c r="A2" s="72" t="s">
        <v>22</v>
      </c>
      <c r="B2" s="72"/>
      <c r="C2" s="72"/>
      <c r="D2" s="72"/>
    </row>
    <row r="3" spans="1:4" ht="48" customHeight="1">
      <c r="A3" s="73" t="s">
        <v>23</v>
      </c>
      <c r="B3" s="113" t="s">
        <v>25</v>
      </c>
      <c r="C3" s="113" t="s">
        <v>141</v>
      </c>
      <c r="D3" s="93" t="s">
        <v>26</v>
      </c>
    </row>
    <row r="4" spans="1:4" ht="31.5" customHeight="1">
      <c r="A4" s="153" t="s">
        <v>57</v>
      </c>
      <c r="B4" s="154"/>
      <c r="C4" s="155"/>
      <c r="D4" s="156"/>
    </row>
    <row r="5" spans="1:4" ht="31.5" customHeight="1">
      <c r="A5" s="153" t="s">
        <v>104</v>
      </c>
      <c r="B5" s="157"/>
      <c r="C5" s="155"/>
      <c r="D5" s="158"/>
    </row>
    <row r="6" spans="1:4" ht="31.5" customHeight="1">
      <c r="A6" s="153" t="s">
        <v>105</v>
      </c>
      <c r="B6" s="157"/>
      <c r="C6" s="155"/>
      <c r="D6" s="158"/>
    </row>
    <row r="7" spans="1:4" ht="31.5" customHeight="1">
      <c r="A7" s="153" t="s">
        <v>106</v>
      </c>
      <c r="B7" s="157">
        <v>268</v>
      </c>
      <c r="C7" s="155">
        <v>300</v>
      </c>
      <c r="D7" s="158">
        <f>(C7-B7)/B7*100</f>
        <v>11.940298507462686</v>
      </c>
    </row>
    <row r="8" spans="1:4" ht="31.5" customHeight="1">
      <c r="A8" s="153" t="s">
        <v>107</v>
      </c>
      <c r="B8" s="157"/>
      <c r="C8" s="155"/>
      <c r="D8" s="158"/>
    </row>
    <row r="9" spans="1:4" ht="31.5" customHeight="1">
      <c r="A9" s="153" t="s">
        <v>108</v>
      </c>
      <c r="B9" s="157">
        <v>13795</v>
      </c>
      <c r="C9" s="155">
        <v>14600</v>
      </c>
      <c r="D9" s="158">
        <f>(C9-B9)/B9*100</f>
        <v>5.835447625951431</v>
      </c>
    </row>
    <row r="10" spans="1:4" ht="31.5" customHeight="1">
      <c r="A10" s="153" t="s">
        <v>109</v>
      </c>
      <c r="B10" s="157">
        <v>21</v>
      </c>
      <c r="C10" s="155">
        <v>25</v>
      </c>
      <c r="D10" s="158">
        <f>(C10-B10)/B10*100</f>
        <v>19.047619047619047</v>
      </c>
    </row>
    <row r="11" spans="1:4" ht="31.5" customHeight="1">
      <c r="A11" s="153" t="s">
        <v>110</v>
      </c>
      <c r="B11" s="157"/>
      <c r="C11" s="155"/>
      <c r="D11" s="158"/>
    </row>
    <row r="12" spans="1:4" ht="31.5" customHeight="1">
      <c r="A12" s="153" t="s">
        <v>111</v>
      </c>
      <c r="B12" s="157"/>
      <c r="C12" s="155"/>
      <c r="D12" s="158"/>
    </row>
    <row r="13" spans="1:4" ht="31.5" customHeight="1">
      <c r="A13" s="153" t="s">
        <v>112</v>
      </c>
      <c r="B13" s="157"/>
      <c r="C13" s="155"/>
      <c r="D13" s="158"/>
    </row>
    <row r="14" spans="1:4" ht="31.5" customHeight="1">
      <c r="A14" s="153" t="s">
        <v>113</v>
      </c>
      <c r="B14" s="157">
        <v>2173</v>
      </c>
      <c r="C14" s="155">
        <v>2310</v>
      </c>
      <c r="D14" s="158">
        <f>(C14-B14)/B14*100</f>
        <v>6.304647952139899</v>
      </c>
    </row>
    <row r="15" spans="1:4" ht="31.5" customHeight="1">
      <c r="A15" s="153"/>
      <c r="B15" s="157"/>
      <c r="C15" s="155"/>
      <c r="D15" s="158"/>
    </row>
    <row r="16" spans="1:4" ht="31.5" customHeight="1">
      <c r="A16" s="153"/>
      <c r="B16" s="157"/>
      <c r="C16" s="155"/>
      <c r="D16" s="158"/>
    </row>
    <row r="17" spans="1:4" ht="31.5" customHeight="1">
      <c r="A17" s="153"/>
      <c r="B17" s="157"/>
      <c r="C17" s="155"/>
      <c r="D17" s="158"/>
    </row>
    <row r="18" spans="1:4" ht="31.5" customHeight="1">
      <c r="A18" s="153"/>
      <c r="B18" s="157"/>
      <c r="C18" s="155"/>
      <c r="D18" s="158"/>
    </row>
    <row r="19" spans="1:4" ht="31.5" customHeight="1">
      <c r="A19" s="153"/>
      <c r="B19" s="157"/>
      <c r="C19" s="155"/>
      <c r="D19" s="158"/>
    </row>
    <row r="20" spans="1:6" ht="30" customHeight="1">
      <c r="A20" s="159" t="s">
        <v>139</v>
      </c>
      <c r="B20" s="160">
        <f>SUM(B4:B14)</f>
        <v>16257</v>
      </c>
      <c r="C20" s="161">
        <f>SUM(C6:C14)</f>
        <v>17235</v>
      </c>
      <c r="D20" s="162">
        <f>(C20-B20)/B20*100</f>
        <v>6.015870086731869</v>
      </c>
      <c r="F20" s="163"/>
    </row>
    <row r="23" ht="14.25">
      <c r="C23" s="164"/>
    </row>
    <row r="24" ht="14.25">
      <c r="C24" s="165"/>
    </row>
  </sheetData>
  <sheetProtection/>
  <mergeCells count="2">
    <mergeCell ref="A1:D1"/>
    <mergeCell ref="A2:D2"/>
  </mergeCells>
  <printOptions horizontalCentered="1"/>
  <pageMargins left="0.88" right="0.65" top="0.97" bottom="0.5" header="0.5118110236220472" footer="0.5118110236220472"/>
  <pageSetup firstPageNumber="12" useFirstPageNumber="1" fitToHeight="1" fitToWidth="1" horizontalDpi="600" verticalDpi="600" orientation="portrait" paperSize="9" scale="98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36"/>
  <sheetViews>
    <sheetView workbookViewId="0" topLeftCell="A28">
      <selection activeCell="D21" sqref="D21"/>
    </sheetView>
  </sheetViews>
  <sheetFormatPr defaultColWidth="9.00390625" defaultRowHeight="14.25"/>
  <cols>
    <col min="1" max="1" width="32.875" style="123" customWidth="1"/>
    <col min="2" max="2" width="17.50390625" style="123" customWidth="1"/>
    <col min="3" max="4" width="18.875" style="123" customWidth="1"/>
    <col min="5" max="16384" width="9.00390625" style="123" customWidth="1"/>
  </cols>
  <sheetData>
    <row r="1" spans="1:4" ht="48.75" customHeight="1">
      <c r="A1" s="124" t="s">
        <v>168</v>
      </c>
      <c r="B1" s="124"/>
      <c r="C1" s="124"/>
      <c r="D1" s="124"/>
    </row>
    <row r="2" spans="1:4" ht="47.25" customHeight="1">
      <c r="A2" s="125" t="s">
        <v>116</v>
      </c>
      <c r="B2" s="125"/>
      <c r="C2" s="125"/>
      <c r="D2" s="125"/>
    </row>
    <row r="3" spans="1:4" ht="14.25" customHeight="1">
      <c r="A3" s="126" t="s">
        <v>23</v>
      </c>
      <c r="B3" s="127" t="s">
        <v>118</v>
      </c>
      <c r="C3" s="127" t="s">
        <v>141</v>
      </c>
      <c r="D3" s="128" t="s">
        <v>26</v>
      </c>
    </row>
    <row r="4" spans="1:4" ht="30" customHeight="1">
      <c r="A4" s="129"/>
      <c r="B4" s="127"/>
      <c r="C4" s="127"/>
      <c r="D4" s="130"/>
    </row>
    <row r="5" spans="1:4" ht="24.75" customHeight="1">
      <c r="A5" s="131" t="s">
        <v>27</v>
      </c>
      <c r="B5" s="132">
        <f>SUM(B6:B21)</f>
        <v>4534</v>
      </c>
      <c r="C5" s="132">
        <f>SUM(C6:C21)</f>
        <v>3410</v>
      </c>
      <c r="D5" s="133">
        <f>(C5-B5)/B5*100</f>
        <v>-24.79047198941332</v>
      </c>
    </row>
    <row r="6" spans="1:4" ht="24.75" customHeight="1">
      <c r="A6" s="134" t="s">
        <v>169</v>
      </c>
      <c r="B6" s="135">
        <v>131</v>
      </c>
      <c r="C6" s="136">
        <v>200</v>
      </c>
      <c r="D6" s="137">
        <f>(C6-B6)/B6*100</f>
        <v>52.67175572519084</v>
      </c>
    </row>
    <row r="7" spans="1:4" ht="24.75" customHeight="1">
      <c r="A7" s="134" t="s">
        <v>170</v>
      </c>
      <c r="B7" s="135">
        <v>117</v>
      </c>
      <c r="C7" s="138">
        <v>500</v>
      </c>
      <c r="D7" s="137">
        <f>(C7-B7)/B7*100</f>
        <v>327.35042735042737</v>
      </c>
    </row>
    <row r="8" spans="1:4" ht="24.75" customHeight="1">
      <c r="A8" s="134" t="s">
        <v>171</v>
      </c>
      <c r="B8" s="135">
        <v>373</v>
      </c>
      <c r="C8" s="138">
        <v>150</v>
      </c>
      <c r="D8" s="137">
        <f>(C8-B8)/B8*100</f>
        <v>-59.78552278820375</v>
      </c>
    </row>
    <row r="9" spans="1:4" ht="24.75" customHeight="1">
      <c r="A9" s="134" t="s">
        <v>172</v>
      </c>
      <c r="B9" s="135">
        <v>703</v>
      </c>
      <c r="C9" s="138">
        <v>880</v>
      </c>
      <c r="D9" s="137">
        <f>(C9-B9)/B9*100</f>
        <v>25.177809388335703</v>
      </c>
    </row>
    <row r="10" spans="1:4" ht="24.75" customHeight="1">
      <c r="A10" s="134" t="s">
        <v>173</v>
      </c>
      <c r="B10" s="135"/>
      <c r="C10" s="138"/>
      <c r="D10" s="137"/>
    </row>
    <row r="11" spans="1:4" ht="24.75" customHeight="1">
      <c r="A11" s="134" t="s">
        <v>174</v>
      </c>
      <c r="B11" s="135">
        <v>3143</v>
      </c>
      <c r="C11" s="138">
        <v>1600</v>
      </c>
      <c r="D11" s="137">
        <f>(C11-B11)/B11*100</f>
        <v>-49.093223035316576</v>
      </c>
    </row>
    <row r="12" spans="1:4" ht="24.75" customHeight="1">
      <c r="A12" s="134" t="s">
        <v>175</v>
      </c>
      <c r="B12" s="135"/>
      <c r="C12" s="138"/>
      <c r="D12" s="137"/>
    </row>
    <row r="13" spans="1:4" ht="24.75" customHeight="1">
      <c r="A13" s="134" t="s">
        <v>176</v>
      </c>
      <c r="B13" s="135"/>
      <c r="C13" s="138"/>
      <c r="D13" s="137"/>
    </row>
    <row r="14" spans="1:4" ht="24.75" customHeight="1">
      <c r="A14" s="134" t="s">
        <v>177</v>
      </c>
      <c r="B14" s="135">
        <v>9</v>
      </c>
      <c r="C14" s="138">
        <v>10</v>
      </c>
      <c r="D14" s="137">
        <f>(C14-B14)/B14*100</f>
        <v>11.11111111111111</v>
      </c>
    </row>
    <row r="15" spans="1:4" ht="24.75" customHeight="1">
      <c r="A15" s="134" t="s">
        <v>178</v>
      </c>
      <c r="B15" s="135">
        <v>7</v>
      </c>
      <c r="C15" s="138">
        <v>8</v>
      </c>
      <c r="D15" s="137"/>
    </row>
    <row r="16" spans="1:4" ht="24.75" customHeight="1">
      <c r="A16" s="134" t="s">
        <v>179</v>
      </c>
      <c r="B16" s="135">
        <v>20</v>
      </c>
      <c r="C16" s="138">
        <v>25</v>
      </c>
      <c r="D16" s="137">
        <f>(C16-B16)/B16*100</f>
        <v>25</v>
      </c>
    </row>
    <row r="17" spans="1:4" ht="24.75" customHeight="1">
      <c r="A17" s="139" t="s">
        <v>180</v>
      </c>
      <c r="B17" s="140">
        <v>22</v>
      </c>
      <c r="C17" s="141">
        <v>25</v>
      </c>
      <c r="D17" s="142"/>
    </row>
    <row r="18" spans="1:4" ht="24.75" customHeight="1">
      <c r="A18" s="134" t="s">
        <v>181</v>
      </c>
      <c r="B18" s="135"/>
      <c r="C18" s="138"/>
      <c r="D18" s="137"/>
    </row>
    <row r="19" spans="1:4" ht="24.75" customHeight="1">
      <c r="A19" s="134" t="s">
        <v>182</v>
      </c>
      <c r="B19" s="135"/>
      <c r="C19" s="138"/>
      <c r="D19" s="137"/>
    </row>
    <row r="20" spans="1:4" ht="24.75" customHeight="1">
      <c r="A20" s="134" t="s">
        <v>183</v>
      </c>
      <c r="B20" s="135">
        <v>6</v>
      </c>
      <c r="C20" s="138">
        <v>6</v>
      </c>
      <c r="D20" s="137"/>
    </row>
    <row r="21" spans="1:4" ht="24.75" customHeight="1">
      <c r="A21" s="134" t="s">
        <v>184</v>
      </c>
      <c r="B21" s="135">
        <v>3</v>
      </c>
      <c r="C21" s="138">
        <v>6</v>
      </c>
      <c r="D21" s="137"/>
    </row>
    <row r="22" spans="1:4" ht="24.75" customHeight="1">
      <c r="A22" s="134" t="s">
        <v>185</v>
      </c>
      <c r="B22" s="135"/>
      <c r="C22" s="138"/>
      <c r="D22" s="137"/>
    </row>
    <row r="23" spans="1:4" ht="24.75" customHeight="1">
      <c r="A23" s="131" t="s">
        <v>45</v>
      </c>
      <c r="B23" s="143">
        <f>SUM(B24:B31)</f>
        <v>11685</v>
      </c>
      <c r="C23" s="143">
        <f>SUM(C24:C31)</f>
        <v>11780</v>
      </c>
      <c r="D23" s="133">
        <f aca="true" t="shared" si="0" ref="D23:D33">(C23-B23)/B23*100</f>
        <v>0.8130081300813009</v>
      </c>
    </row>
    <row r="24" spans="1:4" ht="24.75" customHeight="1">
      <c r="A24" s="144" t="s">
        <v>186</v>
      </c>
      <c r="B24" s="135">
        <v>317</v>
      </c>
      <c r="C24" s="138">
        <v>350</v>
      </c>
      <c r="D24" s="137">
        <f t="shared" si="0"/>
        <v>10.410094637223976</v>
      </c>
    </row>
    <row r="25" spans="1:4" ht="24.75" customHeight="1">
      <c r="A25" s="144" t="s">
        <v>187</v>
      </c>
      <c r="B25" s="135">
        <v>5313</v>
      </c>
      <c r="C25" s="138">
        <v>6100</v>
      </c>
      <c r="D25" s="137">
        <f t="shared" si="0"/>
        <v>14.812723508375683</v>
      </c>
    </row>
    <row r="26" spans="1:4" ht="24.75" customHeight="1">
      <c r="A26" s="144" t="s">
        <v>188</v>
      </c>
      <c r="B26" s="135">
        <v>622</v>
      </c>
      <c r="C26" s="138">
        <v>730</v>
      </c>
      <c r="D26" s="137">
        <f t="shared" si="0"/>
        <v>17.363344051446948</v>
      </c>
    </row>
    <row r="27" spans="1:4" ht="24.75" customHeight="1">
      <c r="A27" s="134" t="s">
        <v>189</v>
      </c>
      <c r="B27" s="135"/>
      <c r="C27" s="138"/>
      <c r="D27" s="137"/>
    </row>
    <row r="28" spans="1:4" ht="24.75" customHeight="1">
      <c r="A28" s="134" t="s">
        <v>190</v>
      </c>
      <c r="B28" s="135">
        <v>2042</v>
      </c>
      <c r="C28" s="138">
        <v>2300</v>
      </c>
      <c r="D28" s="137">
        <f t="shared" si="0"/>
        <v>12.634671890303622</v>
      </c>
    </row>
    <row r="29" spans="1:4" ht="24.75" customHeight="1">
      <c r="A29" s="134" t="s">
        <v>191</v>
      </c>
      <c r="B29" s="135">
        <v>300</v>
      </c>
      <c r="C29" s="138">
        <v>100</v>
      </c>
      <c r="D29" s="137"/>
    </row>
    <row r="30" spans="1:4" ht="24.75" customHeight="1">
      <c r="A30" s="134" t="s">
        <v>192</v>
      </c>
      <c r="B30" s="135">
        <v>2929</v>
      </c>
      <c r="C30" s="138">
        <v>1700</v>
      </c>
      <c r="D30" s="137"/>
    </row>
    <row r="31" spans="1:4" ht="24.75" customHeight="1">
      <c r="A31" s="134" t="s">
        <v>193</v>
      </c>
      <c r="B31" s="135">
        <v>162</v>
      </c>
      <c r="C31" s="138">
        <v>500</v>
      </c>
      <c r="D31" s="137"/>
    </row>
    <row r="32" spans="1:4" ht="24.75" customHeight="1">
      <c r="A32" s="134"/>
      <c r="B32" s="145"/>
      <c r="C32" s="146"/>
      <c r="D32" s="137"/>
    </row>
    <row r="33" spans="1:7" ht="24.75" customHeight="1">
      <c r="A33" s="147" t="s">
        <v>54</v>
      </c>
      <c r="B33" s="148">
        <f>B23+B5</f>
        <v>16219</v>
      </c>
      <c r="C33" s="149">
        <f>C23+C5</f>
        <v>15190</v>
      </c>
      <c r="D33" s="150">
        <f t="shared" si="0"/>
        <v>-6.3444108761329305</v>
      </c>
      <c r="G33" s="151"/>
    </row>
    <row r="34" spans="1:4" ht="14.25">
      <c r="A34" s="152"/>
      <c r="B34" s="152"/>
      <c r="C34" s="152"/>
      <c r="D34" s="152"/>
    </row>
    <row r="35" spans="1:4" ht="14.25">
      <c r="A35" s="152"/>
      <c r="B35" s="152"/>
      <c r="C35" s="152"/>
      <c r="D35" s="152"/>
    </row>
    <row r="36" spans="1:4" ht="14.25">
      <c r="A36" s="152"/>
      <c r="B36" s="152"/>
      <c r="C36" s="152"/>
      <c r="D36" s="152"/>
    </row>
  </sheetData>
  <sheetProtection/>
  <protectedRanges>
    <protectedRange sqref="A1:B2" name="区域6_1_4_1_1"/>
    <protectedRange sqref="C1:C2" name="区域6_1_2_1_1_1"/>
    <protectedRange sqref="B6:C22" name="区域1_1_1_1_1_1_1_1_1_1"/>
    <protectedRange sqref="B24:C31" name="区域2_1_1_1_1_1_1_2"/>
  </protectedRanges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2755905511811024" top="0.8267716535433072" bottom="0.54" header="0.5118110236220472" footer="0.23999999999999996"/>
  <pageSetup firstPageNumber="13" useFirstPageNumber="1" fitToHeight="1" fitToWidth="1" horizontalDpi="600" verticalDpi="600" orientation="portrait" paperSize="9" scale="92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34"/>
  <sheetViews>
    <sheetView showZeros="0" workbookViewId="0" topLeftCell="A1">
      <selection activeCell="E8" sqref="E8"/>
    </sheetView>
  </sheetViews>
  <sheetFormatPr defaultColWidth="9.00390625" defaultRowHeight="14.25"/>
  <cols>
    <col min="1" max="1" width="35.375" style="0" customWidth="1"/>
    <col min="2" max="2" width="34.25390625" style="0" customWidth="1"/>
    <col min="3" max="3" width="17.875" style="0" customWidth="1"/>
  </cols>
  <sheetData>
    <row r="1" spans="1:3" s="110" customFormat="1" ht="29.25" customHeight="1">
      <c r="A1" s="111" t="s">
        <v>194</v>
      </c>
      <c r="B1" s="111"/>
      <c r="C1" s="111"/>
    </row>
    <row r="2" ht="34.5" customHeight="1">
      <c r="C2" s="112" t="s">
        <v>116</v>
      </c>
    </row>
    <row r="3" spans="1:3" ht="42.75" customHeight="1">
      <c r="A3" s="73" t="s">
        <v>23</v>
      </c>
      <c r="B3" s="113" t="s">
        <v>195</v>
      </c>
      <c r="C3" s="114" t="s">
        <v>56</v>
      </c>
    </row>
    <row r="4" spans="1:3" ht="24.75" customHeight="1">
      <c r="A4" s="39" t="s">
        <v>57</v>
      </c>
      <c r="B4" s="115">
        <v>24165</v>
      </c>
      <c r="C4" s="116" t="s">
        <v>196</v>
      </c>
    </row>
    <row r="5" spans="1:3" ht="24.75" customHeight="1">
      <c r="A5" s="39" t="s">
        <v>58</v>
      </c>
      <c r="B5" s="115">
        <v>306</v>
      </c>
      <c r="C5" s="117"/>
    </row>
    <row r="6" spans="1:3" ht="24.75" customHeight="1">
      <c r="A6" s="39" t="s">
        <v>59</v>
      </c>
      <c r="B6" s="115">
        <v>386</v>
      </c>
      <c r="C6" s="117"/>
    </row>
    <row r="7" spans="1:3" ht="24.75" customHeight="1">
      <c r="A7" s="39" t="s">
        <v>60</v>
      </c>
      <c r="B7" s="115">
        <v>8605</v>
      </c>
      <c r="C7" s="117"/>
    </row>
    <row r="8" spans="1:3" ht="24.75" customHeight="1">
      <c r="A8" s="39" t="s">
        <v>61</v>
      </c>
      <c r="B8" s="115">
        <v>26758</v>
      </c>
      <c r="C8" s="117"/>
    </row>
    <row r="9" spans="1:3" ht="24.75" customHeight="1">
      <c r="A9" s="39" t="s">
        <v>62</v>
      </c>
      <c r="B9" s="115">
        <v>722</v>
      </c>
      <c r="C9" s="117"/>
    </row>
    <row r="10" spans="1:3" ht="24.75" customHeight="1">
      <c r="A10" s="39" t="s">
        <v>63</v>
      </c>
      <c r="B10" s="115">
        <v>4912</v>
      </c>
      <c r="C10" s="117"/>
    </row>
    <row r="11" spans="1:3" ht="24.75" customHeight="1">
      <c r="A11" s="39" t="s">
        <v>64</v>
      </c>
      <c r="B11" s="115">
        <v>4543</v>
      </c>
      <c r="C11" s="117"/>
    </row>
    <row r="12" spans="1:3" ht="24.75" customHeight="1">
      <c r="A12" s="39" t="s">
        <v>65</v>
      </c>
      <c r="B12" s="115">
        <v>15132</v>
      </c>
      <c r="C12" s="117"/>
    </row>
    <row r="13" spans="1:3" ht="24.75" customHeight="1">
      <c r="A13" s="39" t="s">
        <v>66</v>
      </c>
      <c r="B13" s="115">
        <v>1112</v>
      </c>
      <c r="C13" s="117"/>
    </row>
    <row r="14" spans="1:3" ht="24.75" customHeight="1">
      <c r="A14" s="39" t="s">
        <v>67</v>
      </c>
      <c r="B14" s="115">
        <v>656</v>
      </c>
      <c r="C14" s="117"/>
    </row>
    <row r="15" spans="1:3" ht="24.75" customHeight="1">
      <c r="A15" s="39" t="s">
        <v>68</v>
      </c>
      <c r="B15" s="115">
        <v>10065</v>
      </c>
      <c r="C15" s="117"/>
    </row>
    <row r="16" spans="1:3" ht="24.75" customHeight="1">
      <c r="A16" s="39" t="s">
        <v>69</v>
      </c>
      <c r="B16" s="115">
        <v>546</v>
      </c>
      <c r="C16" s="117"/>
    </row>
    <row r="17" spans="1:3" ht="24.75" customHeight="1">
      <c r="A17" s="39" t="s">
        <v>70</v>
      </c>
      <c r="B17" s="115">
        <v>1109</v>
      </c>
      <c r="C17" s="117"/>
    </row>
    <row r="18" spans="1:3" ht="24.75" customHeight="1">
      <c r="A18" s="39" t="s">
        <v>71</v>
      </c>
      <c r="B18" s="115">
        <v>776</v>
      </c>
      <c r="C18" s="117"/>
    </row>
    <row r="19" spans="1:3" ht="24.75" customHeight="1">
      <c r="A19" s="39" t="s">
        <v>72</v>
      </c>
      <c r="B19" s="115"/>
      <c r="C19" s="117"/>
    </row>
    <row r="20" spans="1:3" ht="24.75" customHeight="1">
      <c r="A20" s="39" t="s">
        <v>73</v>
      </c>
      <c r="B20" s="115"/>
      <c r="C20" s="117"/>
    </row>
    <row r="21" spans="1:3" ht="24.75" customHeight="1">
      <c r="A21" s="118" t="s">
        <v>74</v>
      </c>
      <c r="B21" s="115">
        <v>2126</v>
      </c>
      <c r="C21" s="117"/>
    </row>
    <row r="22" spans="1:3" ht="24.75" customHeight="1">
      <c r="A22" s="39" t="s">
        <v>75</v>
      </c>
      <c r="B22" s="115">
        <v>1700</v>
      </c>
      <c r="C22" s="117"/>
    </row>
    <row r="23" spans="1:3" ht="24.75" customHeight="1">
      <c r="A23" s="39" t="s">
        <v>76</v>
      </c>
      <c r="B23" s="115">
        <v>101</v>
      </c>
      <c r="C23" s="117"/>
    </row>
    <row r="24" spans="1:3" ht="24.75" customHeight="1">
      <c r="A24" s="27" t="s">
        <v>77</v>
      </c>
      <c r="B24" s="115">
        <v>1600</v>
      </c>
      <c r="C24" s="117"/>
    </row>
    <row r="25" spans="1:3" ht="24.75" customHeight="1">
      <c r="A25" s="27" t="s">
        <v>78</v>
      </c>
      <c r="B25" s="115">
        <v>11198</v>
      </c>
      <c r="C25" s="117"/>
    </row>
    <row r="26" spans="1:3" ht="24.75" customHeight="1">
      <c r="A26" s="39" t="s">
        <v>197</v>
      </c>
      <c r="B26" s="115">
        <v>5000</v>
      </c>
      <c r="C26" s="117"/>
    </row>
    <row r="27" spans="1:3" ht="24.75" customHeight="1">
      <c r="A27" s="39" t="s">
        <v>198</v>
      </c>
      <c r="B27" s="115">
        <v>1790</v>
      </c>
      <c r="C27" s="117"/>
    </row>
    <row r="28" spans="1:3" ht="24.75" customHeight="1">
      <c r="A28" s="39"/>
      <c r="B28" s="115"/>
      <c r="C28" s="117"/>
    </row>
    <row r="29" spans="1:3" ht="24.75" customHeight="1">
      <c r="A29" s="39"/>
      <c r="B29" s="115"/>
      <c r="C29" s="117"/>
    </row>
    <row r="30" spans="1:3" ht="33" customHeight="1">
      <c r="A30" s="119" t="s">
        <v>199</v>
      </c>
      <c r="B30" s="120">
        <f>SUM(B4:B27)</f>
        <v>123308</v>
      </c>
      <c r="C30" s="121"/>
    </row>
    <row r="31" spans="2:3" ht="14.25">
      <c r="B31" s="4"/>
      <c r="C31" s="4"/>
    </row>
    <row r="32" spans="2:3" ht="14.25">
      <c r="B32" s="122"/>
      <c r="C32" s="4"/>
    </row>
    <row r="33" spans="2:3" ht="14.25">
      <c r="B33" s="4"/>
      <c r="C33" s="4"/>
    </row>
    <row r="34" spans="2:3" ht="14.25">
      <c r="B34" s="122"/>
      <c r="C34" s="4"/>
    </row>
  </sheetData>
  <sheetProtection/>
  <mergeCells count="2">
    <mergeCell ref="A1:C1"/>
    <mergeCell ref="C4:C30"/>
  </mergeCells>
  <printOptions horizontalCentered="1"/>
  <pageMargins left="0.5905511811023623" right="0.5905511811023623" top="0.9842519685039371" bottom="0.9055118110236221" header="0.5905511811023623" footer="0.5905511811023623"/>
  <pageSetup firstPageNumber="14" useFirstPageNumber="1" fitToHeight="1" fitToWidth="1" horizontalDpi="600" verticalDpi="600" orientation="portrait" paperSize="9" scale="96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24"/>
  <sheetViews>
    <sheetView showZeros="0" workbookViewId="0" topLeftCell="A13">
      <selection activeCell="C23" sqref="C23"/>
    </sheetView>
  </sheetViews>
  <sheetFormatPr defaultColWidth="9.125" defaultRowHeight="14.25"/>
  <cols>
    <col min="1" max="1" width="36.875" style="88" customWidth="1"/>
    <col min="2" max="2" width="19.00390625" style="88" customWidth="1"/>
    <col min="3" max="3" width="15.875" style="88" customWidth="1"/>
    <col min="4" max="4" width="11.625" style="88" customWidth="1"/>
    <col min="5" max="16384" width="9.125" style="88" customWidth="1"/>
  </cols>
  <sheetData>
    <row r="1" spans="1:4" ht="60.75" customHeight="1">
      <c r="A1" s="89" t="s">
        <v>200</v>
      </c>
      <c r="B1" s="89"/>
      <c r="C1" s="89"/>
      <c r="D1" s="89"/>
    </row>
    <row r="2" spans="1:4" ht="38.25" customHeight="1">
      <c r="A2" s="90"/>
      <c r="B2" s="90"/>
      <c r="D2" s="91" t="s">
        <v>22</v>
      </c>
    </row>
    <row r="3" spans="1:4" ht="40.5" customHeight="1">
      <c r="A3" s="73" t="s">
        <v>23</v>
      </c>
      <c r="B3" s="74" t="s">
        <v>25</v>
      </c>
      <c r="C3" s="92" t="s">
        <v>141</v>
      </c>
      <c r="D3" s="93" t="s">
        <v>26</v>
      </c>
    </row>
    <row r="4" spans="1:4" s="87" customFormat="1" ht="30" customHeight="1">
      <c r="A4" s="94" t="s">
        <v>84</v>
      </c>
      <c r="B4" s="95"/>
      <c r="C4" s="96"/>
      <c r="D4" s="97"/>
    </row>
    <row r="5" spans="1:4" s="87" customFormat="1" ht="30" customHeight="1">
      <c r="A5" s="98" t="s">
        <v>85</v>
      </c>
      <c r="B5" s="99"/>
      <c r="C5" s="100"/>
      <c r="D5" s="101"/>
    </row>
    <row r="6" spans="1:4" s="87" customFormat="1" ht="30" customHeight="1">
      <c r="A6" s="98" t="s">
        <v>201</v>
      </c>
      <c r="B6" s="99"/>
      <c r="C6" s="100"/>
      <c r="D6" s="101"/>
    </row>
    <row r="7" spans="1:4" s="87" customFormat="1" ht="30" customHeight="1">
      <c r="A7" s="98" t="s">
        <v>88</v>
      </c>
      <c r="B7" s="99"/>
      <c r="C7" s="100"/>
      <c r="D7" s="101"/>
    </row>
    <row r="8" spans="1:4" s="87" customFormat="1" ht="30" customHeight="1">
      <c r="A8" s="98" t="s">
        <v>93</v>
      </c>
      <c r="B8" s="99"/>
      <c r="C8" s="102"/>
      <c r="D8" s="103"/>
    </row>
    <row r="9" spans="1:4" s="87" customFormat="1" ht="30" customHeight="1">
      <c r="A9" s="98" t="s">
        <v>94</v>
      </c>
      <c r="B9" s="99"/>
      <c r="C9" s="100"/>
      <c r="D9" s="101"/>
    </row>
    <row r="10" spans="1:4" s="87" customFormat="1" ht="30" customHeight="1">
      <c r="A10" s="98" t="s">
        <v>95</v>
      </c>
      <c r="B10" s="99"/>
      <c r="C10" s="100"/>
      <c r="D10" s="101"/>
    </row>
    <row r="11" spans="1:4" s="87" customFormat="1" ht="30" customHeight="1">
      <c r="A11" s="98" t="s">
        <v>96</v>
      </c>
      <c r="B11" s="99"/>
      <c r="C11" s="100"/>
      <c r="D11" s="101"/>
    </row>
    <row r="12" spans="1:4" s="87" customFormat="1" ht="30" customHeight="1">
      <c r="A12" s="98" t="s">
        <v>97</v>
      </c>
      <c r="B12" s="99">
        <v>688</v>
      </c>
      <c r="C12" s="102">
        <v>725</v>
      </c>
      <c r="D12" s="103">
        <f>(C12-B12)/B12*100</f>
        <v>5.377906976744186</v>
      </c>
    </row>
    <row r="13" spans="1:4" s="87" customFormat="1" ht="30" customHeight="1">
      <c r="A13" s="98" t="s">
        <v>202</v>
      </c>
      <c r="B13" s="99"/>
      <c r="C13" s="100"/>
      <c r="D13" s="101"/>
    </row>
    <row r="14" spans="1:4" s="87" customFormat="1" ht="30" customHeight="1">
      <c r="A14" s="98" t="s">
        <v>203</v>
      </c>
      <c r="B14" s="99"/>
      <c r="C14" s="100"/>
      <c r="D14" s="101"/>
    </row>
    <row r="15" spans="1:4" s="87" customFormat="1" ht="30" customHeight="1">
      <c r="A15" s="98" t="s">
        <v>98</v>
      </c>
      <c r="B15" s="104"/>
      <c r="C15" s="100"/>
      <c r="D15" s="101"/>
    </row>
    <row r="16" spans="1:4" s="87" customFormat="1" ht="30" customHeight="1">
      <c r="A16" s="98" t="s">
        <v>99</v>
      </c>
      <c r="B16" s="99"/>
      <c r="C16" s="100"/>
      <c r="D16" s="101"/>
    </row>
    <row r="17" spans="1:4" s="87" customFormat="1" ht="30" customHeight="1">
      <c r="A17" s="98" t="s">
        <v>204</v>
      </c>
      <c r="B17" s="99"/>
      <c r="C17" s="100"/>
      <c r="D17" s="101"/>
    </row>
    <row r="18" spans="1:4" s="87" customFormat="1" ht="30" customHeight="1">
      <c r="A18" s="98" t="s">
        <v>205</v>
      </c>
      <c r="B18" s="99"/>
      <c r="C18" s="100"/>
      <c r="D18" s="101"/>
    </row>
    <row r="19" spans="1:4" s="87" customFormat="1" ht="30" customHeight="1">
      <c r="A19" s="98" t="s">
        <v>101</v>
      </c>
      <c r="B19" s="99"/>
      <c r="C19" s="100"/>
      <c r="D19" s="101"/>
    </row>
    <row r="20" spans="1:4" s="87" customFormat="1" ht="30" customHeight="1">
      <c r="A20" s="98"/>
      <c r="B20" s="99"/>
      <c r="C20" s="100"/>
      <c r="D20" s="101"/>
    </row>
    <row r="21" spans="1:4" s="87" customFormat="1" ht="30" customHeight="1">
      <c r="A21" s="98"/>
      <c r="B21" s="99"/>
      <c r="C21" s="100"/>
      <c r="D21" s="101"/>
    </row>
    <row r="22" spans="1:4" s="87" customFormat="1" ht="18" customHeight="1">
      <c r="A22" s="98"/>
      <c r="B22" s="99"/>
      <c r="C22" s="100"/>
      <c r="D22" s="101"/>
    </row>
    <row r="23" spans="1:4" ht="20.25" customHeight="1">
      <c r="A23" s="105" t="s">
        <v>102</v>
      </c>
      <c r="B23" s="106">
        <f>SUM(B4:B19)</f>
        <v>688</v>
      </c>
      <c r="C23" s="107">
        <f>SUM(C4:C19)</f>
        <v>725</v>
      </c>
      <c r="D23" s="108">
        <f>(C23-B23)/B23*100</f>
        <v>5.377906976744186</v>
      </c>
    </row>
    <row r="24" spans="1:4" ht="51.75" customHeight="1">
      <c r="A24" s="109"/>
      <c r="B24" s="109"/>
      <c r="C24" s="109"/>
      <c r="D24" s="109"/>
    </row>
  </sheetData>
  <sheetProtection/>
  <mergeCells count="2">
    <mergeCell ref="A1:D1"/>
    <mergeCell ref="A24:D24"/>
  </mergeCells>
  <printOptions horizontalCentered="1"/>
  <pageMargins left="0.72" right="0.51" top="0.97" bottom="0.7874015748031497" header="0.5118110236220472" footer="0.5118110236220472"/>
  <pageSetup firstPageNumber="15" useFirstPageNumber="1" fitToHeight="1" fitToWidth="1" horizontalDpi="600" verticalDpi="600" orientation="portrait" paperSize="9" scale="99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C26"/>
  <sheetViews>
    <sheetView showGridLines="0" showZeros="0" workbookViewId="0" topLeftCell="A16">
      <selection activeCell="C33" sqref="C33"/>
    </sheetView>
  </sheetViews>
  <sheetFormatPr defaultColWidth="9.125" defaultRowHeight="14.25"/>
  <cols>
    <col min="1" max="1" width="33.50390625" style="69" customWidth="1"/>
    <col min="2" max="2" width="29.75390625" style="70" customWidth="1"/>
    <col min="3" max="3" width="16.625" style="69" customWidth="1"/>
    <col min="4" max="238" width="9.125" style="69" customWidth="1"/>
    <col min="239" max="16384" width="9.125" style="69" customWidth="1"/>
  </cols>
  <sheetData>
    <row r="1" spans="1:3" ht="33.75" customHeight="1">
      <c r="A1" s="71" t="s">
        <v>206</v>
      </c>
      <c r="B1" s="71"/>
      <c r="C1" s="71"/>
    </row>
    <row r="2" spans="1:3" ht="23.25" customHeight="1">
      <c r="A2" s="72" t="s">
        <v>22</v>
      </c>
      <c r="B2" s="72"/>
      <c r="C2" s="72"/>
    </row>
    <row r="3" spans="1:3" ht="36.75" customHeight="1">
      <c r="A3" s="73" t="s">
        <v>23</v>
      </c>
      <c r="B3" s="74" t="s">
        <v>141</v>
      </c>
      <c r="C3" s="75" t="s">
        <v>56</v>
      </c>
    </row>
    <row r="4" spans="1:3" ht="30" customHeight="1">
      <c r="A4" s="76" t="s">
        <v>57</v>
      </c>
      <c r="B4" s="77"/>
      <c r="C4" s="78" t="s">
        <v>207</v>
      </c>
    </row>
    <row r="5" spans="1:3" ht="30" customHeight="1">
      <c r="A5" s="79" t="s">
        <v>104</v>
      </c>
      <c r="B5" s="80"/>
      <c r="C5" s="81"/>
    </row>
    <row r="6" spans="1:3" ht="30" customHeight="1">
      <c r="A6" s="79" t="s">
        <v>105</v>
      </c>
      <c r="B6" s="80"/>
      <c r="C6" s="81"/>
    </row>
    <row r="7" spans="1:3" ht="30" customHeight="1">
      <c r="A7" s="79" t="s">
        <v>106</v>
      </c>
      <c r="B7" s="80"/>
      <c r="C7" s="81"/>
    </row>
    <row r="8" spans="1:3" ht="30" customHeight="1">
      <c r="A8" s="79" t="s">
        <v>107</v>
      </c>
      <c r="B8" s="80"/>
      <c r="C8" s="81"/>
    </row>
    <row r="9" spans="1:3" ht="30" customHeight="1">
      <c r="A9" s="79" t="s">
        <v>108</v>
      </c>
      <c r="B9" s="80">
        <v>500</v>
      </c>
      <c r="C9" s="81"/>
    </row>
    <row r="10" spans="1:3" ht="30" customHeight="1">
      <c r="A10" s="79" t="s">
        <v>109</v>
      </c>
      <c r="B10" s="80"/>
      <c r="C10" s="81"/>
    </row>
    <row r="11" spans="1:3" ht="30" customHeight="1">
      <c r="A11" s="79" t="s">
        <v>110</v>
      </c>
      <c r="B11" s="80"/>
      <c r="C11" s="81"/>
    </row>
    <row r="12" spans="1:3" ht="30" customHeight="1">
      <c r="A12" s="79" t="s">
        <v>111</v>
      </c>
      <c r="B12" s="80"/>
      <c r="C12" s="81"/>
    </row>
    <row r="13" spans="1:3" ht="30" customHeight="1">
      <c r="A13" s="79" t="s">
        <v>112</v>
      </c>
      <c r="B13" s="80"/>
      <c r="C13" s="81"/>
    </row>
    <row r="14" spans="1:3" ht="30" customHeight="1">
      <c r="A14" s="79" t="s">
        <v>113</v>
      </c>
      <c r="B14" s="80">
        <v>225</v>
      </c>
      <c r="C14" s="81"/>
    </row>
    <row r="15" spans="1:3" ht="30" customHeight="1">
      <c r="A15" s="79"/>
      <c r="B15" s="80"/>
      <c r="C15" s="81"/>
    </row>
    <row r="16" spans="1:3" ht="30" customHeight="1">
      <c r="A16" s="79"/>
      <c r="B16" s="80"/>
      <c r="C16" s="81"/>
    </row>
    <row r="17" spans="1:3" ht="30" customHeight="1">
      <c r="A17" s="79"/>
      <c r="B17" s="80"/>
      <c r="C17" s="81"/>
    </row>
    <row r="18" spans="1:3" ht="30" customHeight="1">
      <c r="A18" s="79"/>
      <c r="B18" s="80"/>
      <c r="C18" s="81"/>
    </row>
    <row r="19" spans="1:3" ht="16.5" customHeight="1">
      <c r="A19" s="79"/>
      <c r="B19" s="80"/>
      <c r="C19" s="81"/>
    </row>
    <row r="20" spans="1:3" ht="16.5" customHeight="1">
      <c r="A20" s="79"/>
      <c r="B20" s="80"/>
      <c r="C20" s="81"/>
    </row>
    <row r="21" spans="1:3" ht="16.5" customHeight="1">
      <c r="A21" s="79"/>
      <c r="B21" s="80"/>
      <c r="C21" s="81"/>
    </row>
    <row r="22" spans="1:3" ht="16.5" customHeight="1">
      <c r="A22" s="79"/>
      <c r="B22" s="80"/>
      <c r="C22" s="81"/>
    </row>
    <row r="23" spans="1:3" ht="16.5" customHeight="1">
      <c r="A23" s="82"/>
      <c r="B23" s="83"/>
      <c r="C23" s="81"/>
    </row>
    <row r="24" spans="1:3" ht="16.5" customHeight="1">
      <c r="A24" s="84" t="s">
        <v>139</v>
      </c>
      <c r="B24" s="85">
        <f>SUM(B4:B14)</f>
        <v>725</v>
      </c>
      <c r="C24" s="86"/>
    </row>
    <row r="26" ht="14.25">
      <c r="B26" s="69"/>
    </row>
  </sheetData>
  <sheetProtection/>
  <mergeCells count="3">
    <mergeCell ref="A1:C1"/>
    <mergeCell ref="A2:C2"/>
    <mergeCell ref="C4:C24"/>
  </mergeCells>
  <printOptions horizontalCentered="1" verticalCentered="1"/>
  <pageMargins left="0.72" right="0.51" top="0.98" bottom="0.81" header="0.54" footer="0.45"/>
  <pageSetup blackAndWhite="1" firstPageNumber="16" useFirstPageNumber="1" fitToHeight="1" fitToWidth="1" horizontalDpi="600" verticalDpi="600" orientation="portrait" paperSize="9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0"/>
  <sheetViews>
    <sheetView showGridLines="0" showZeros="0" tabSelected="1" workbookViewId="0" topLeftCell="A147">
      <selection activeCell="B184" sqref="B184"/>
    </sheetView>
  </sheetViews>
  <sheetFormatPr defaultColWidth="6.875" defaultRowHeight="14.25"/>
  <cols>
    <col min="1" max="1" width="4.125" style="4" customWidth="1"/>
    <col min="2" max="2" width="32.25390625" style="4" customWidth="1"/>
    <col min="3" max="3" width="11.625" style="5" customWidth="1"/>
    <col min="4" max="4" width="5.375" style="4" customWidth="1"/>
    <col min="5" max="5" width="42.375" style="4" customWidth="1"/>
    <col min="6" max="6" width="15.25390625" style="6" customWidth="1"/>
    <col min="7" max="7" width="19.00390625" style="7" customWidth="1"/>
    <col min="8" max="217" width="6.875" style="4" customWidth="1"/>
    <col min="218" max="16384" width="6.875" style="4" customWidth="1"/>
  </cols>
  <sheetData>
    <row r="1" spans="1:7" s="1" customFormat="1" ht="22.5">
      <c r="A1" s="8" t="s">
        <v>208</v>
      </c>
      <c r="B1" s="8"/>
      <c r="C1" s="8"/>
      <c r="D1" s="8"/>
      <c r="E1" s="8"/>
      <c r="F1" s="8"/>
      <c r="G1" s="8"/>
    </row>
    <row r="2" spans="2:7" s="1" customFormat="1" ht="14.25">
      <c r="B2" s="9"/>
      <c r="C2" s="10"/>
      <c r="D2" s="9"/>
      <c r="E2" s="9"/>
      <c r="F2" s="11"/>
      <c r="G2" s="12" t="s">
        <v>116</v>
      </c>
    </row>
    <row r="3" spans="1:7" s="2" customFormat="1" ht="20.25">
      <c r="A3" s="13"/>
      <c r="B3" s="14" t="s">
        <v>209</v>
      </c>
      <c r="C3" s="15"/>
      <c r="D3" s="16" t="s">
        <v>210</v>
      </c>
      <c r="E3" s="14"/>
      <c r="F3" s="14"/>
      <c r="G3" s="17" t="s">
        <v>56</v>
      </c>
    </row>
    <row r="4" spans="1:7" s="2" customFormat="1" ht="20.25">
      <c r="A4" s="18"/>
      <c r="B4" s="19" t="s">
        <v>211</v>
      </c>
      <c r="C4" s="20" t="s">
        <v>212</v>
      </c>
      <c r="D4" s="19"/>
      <c r="E4" s="19" t="s">
        <v>211</v>
      </c>
      <c r="F4" s="21" t="s">
        <v>212</v>
      </c>
      <c r="G4" s="22"/>
    </row>
    <row r="5" spans="1:7" s="3" customFormat="1" ht="18.75">
      <c r="A5" s="23" t="s">
        <v>213</v>
      </c>
      <c r="B5" s="24" t="s">
        <v>214</v>
      </c>
      <c r="C5" s="25">
        <f>SUM(C6:C15)</f>
        <v>3410</v>
      </c>
      <c r="D5" s="26" t="s">
        <v>215</v>
      </c>
      <c r="E5" s="27" t="s">
        <v>216</v>
      </c>
      <c r="F5" s="28">
        <v>24165</v>
      </c>
      <c r="G5" s="29"/>
    </row>
    <row r="6" spans="1:7" s="3" customFormat="1" ht="18.75">
      <c r="A6" s="23"/>
      <c r="B6" s="24" t="s">
        <v>217</v>
      </c>
      <c r="C6" s="30">
        <v>200</v>
      </c>
      <c r="D6" s="31"/>
      <c r="E6" s="27" t="s">
        <v>218</v>
      </c>
      <c r="F6" s="28">
        <v>934</v>
      </c>
      <c r="G6" s="29"/>
    </row>
    <row r="7" spans="1:7" s="3" customFormat="1" ht="18.75">
      <c r="A7" s="23"/>
      <c r="B7" s="24" t="s">
        <v>219</v>
      </c>
      <c r="C7" s="30">
        <v>500</v>
      </c>
      <c r="D7" s="31"/>
      <c r="E7" s="27" t="s">
        <v>220</v>
      </c>
      <c r="F7" s="28">
        <v>934</v>
      </c>
      <c r="G7" s="32"/>
    </row>
    <row r="8" spans="1:7" s="3" customFormat="1" ht="18.75">
      <c r="A8" s="23"/>
      <c r="B8" s="24" t="s">
        <v>221</v>
      </c>
      <c r="C8" s="30">
        <v>156</v>
      </c>
      <c r="D8" s="31"/>
      <c r="E8" s="27" t="s">
        <v>222</v>
      </c>
      <c r="F8" s="28">
        <v>703</v>
      </c>
      <c r="G8" s="32"/>
    </row>
    <row r="9" spans="1:7" s="3" customFormat="1" ht="17.25" customHeight="1">
      <c r="A9" s="23"/>
      <c r="B9" s="33" t="s">
        <v>223</v>
      </c>
      <c r="C9" s="30">
        <v>880</v>
      </c>
      <c r="D9" s="31"/>
      <c r="E9" s="27" t="s">
        <v>224</v>
      </c>
      <c r="F9" s="28">
        <v>703</v>
      </c>
      <c r="G9" s="32"/>
    </row>
    <row r="10" spans="1:7" s="3" customFormat="1" ht="30.75" customHeight="1">
      <c r="A10" s="23"/>
      <c r="B10" s="33" t="s">
        <v>225</v>
      </c>
      <c r="C10" s="30">
        <v>1600</v>
      </c>
      <c r="D10" s="31"/>
      <c r="E10" s="27" t="s">
        <v>226</v>
      </c>
      <c r="F10" s="28">
        <v>5824</v>
      </c>
      <c r="G10" s="34"/>
    </row>
    <row r="11" spans="1:7" s="3" customFormat="1" ht="37.5" customHeight="1">
      <c r="A11" s="23"/>
      <c r="B11" s="33" t="s">
        <v>227</v>
      </c>
      <c r="C11" s="30">
        <v>10</v>
      </c>
      <c r="D11" s="31"/>
      <c r="E11" s="27" t="s">
        <v>228</v>
      </c>
      <c r="F11" s="28">
        <v>4057</v>
      </c>
      <c r="G11" s="34"/>
    </row>
    <row r="12" spans="1:7" s="3" customFormat="1" ht="24" customHeight="1">
      <c r="A12" s="23"/>
      <c r="B12" s="33" t="s">
        <v>229</v>
      </c>
      <c r="C12" s="30">
        <v>25</v>
      </c>
      <c r="D12" s="31"/>
      <c r="E12" s="27" t="s">
        <v>230</v>
      </c>
      <c r="F12" s="28">
        <v>1202</v>
      </c>
      <c r="G12" s="34"/>
    </row>
    <row r="13" spans="1:7" s="3" customFormat="1" ht="18.75">
      <c r="A13" s="23"/>
      <c r="B13" s="35" t="s">
        <v>231</v>
      </c>
      <c r="C13" s="30">
        <v>25</v>
      </c>
      <c r="D13" s="31"/>
      <c r="E13" s="27" t="s">
        <v>232</v>
      </c>
      <c r="F13" s="28">
        <v>78</v>
      </c>
      <c r="G13" s="36"/>
    </row>
    <row r="14" spans="1:7" s="3" customFormat="1" ht="18.75">
      <c r="A14" s="23"/>
      <c r="B14" s="33" t="s">
        <v>233</v>
      </c>
      <c r="C14" s="30">
        <v>8</v>
      </c>
      <c r="D14" s="31"/>
      <c r="E14" s="27" t="s">
        <v>234</v>
      </c>
      <c r="F14" s="28">
        <v>160</v>
      </c>
      <c r="G14" s="36"/>
    </row>
    <row r="15" spans="2:7" s="3" customFormat="1" ht="22.5" customHeight="1">
      <c r="B15" s="33" t="s">
        <v>235</v>
      </c>
      <c r="C15" s="30">
        <v>6</v>
      </c>
      <c r="D15" s="31"/>
      <c r="E15" s="27" t="s">
        <v>236</v>
      </c>
      <c r="F15" s="28">
        <v>327</v>
      </c>
      <c r="G15" s="34"/>
    </row>
    <row r="16" spans="1:7" s="3" customFormat="1" ht="18.75">
      <c r="A16" s="23"/>
      <c r="B16" s="33"/>
      <c r="C16" s="30"/>
      <c r="D16" s="31"/>
      <c r="E16" s="27" t="s">
        <v>237</v>
      </c>
      <c r="F16" s="28">
        <v>994</v>
      </c>
      <c r="G16" s="34"/>
    </row>
    <row r="17" spans="1:7" s="3" customFormat="1" ht="17.25" customHeight="1">
      <c r="A17" s="23" t="s">
        <v>238</v>
      </c>
      <c r="B17" s="33" t="s">
        <v>239</v>
      </c>
      <c r="C17" s="37">
        <f>SUM(C18:C26)</f>
        <v>11780</v>
      </c>
      <c r="D17" s="31"/>
      <c r="E17" s="27" t="s">
        <v>240</v>
      </c>
      <c r="F17" s="28">
        <v>852</v>
      </c>
      <c r="G17" s="34"/>
    </row>
    <row r="18" spans="1:7" s="3" customFormat="1" ht="18.75">
      <c r="A18" s="23"/>
      <c r="B18" s="33" t="s">
        <v>241</v>
      </c>
      <c r="C18" s="30">
        <v>280</v>
      </c>
      <c r="D18" s="31"/>
      <c r="E18" s="27" t="s">
        <v>242</v>
      </c>
      <c r="F18" s="28"/>
      <c r="G18" s="34"/>
    </row>
    <row r="19" spans="1:7" s="3" customFormat="1" ht="22.5" customHeight="1">
      <c r="A19" s="23"/>
      <c r="B19" s="38" t="s">
        <v>243</v>
      </c>
      <c r="C19" s="30">
        <v>6100</v>
      </c>
      <c r="D19" s="31"/>
      <c r="E19" s="27" t="s">
        <v>244</v>
      </c>
      <c r="F19" s="28">
        <v>142</v>
      </c>
      <c r="G19" s="32"/>
    </row>
    <row r="20" spans="1:7" s="3" customFormat="1" ht="18.75">
      <c r="A20" s="23"/>
      <c r="B20" s="33" t="s">
        <v>245</v>
      </c>
      <c r="C20" s="30">
        <v>700</v>
      </c>
      <c r="D20" s="31"/>
      <c r="E20" s="27" t="s">
        <v>246</v>
      </c>
      <c r="F20" s="28">
        <v>741</v>
      </c>
      <c r="G20" s="32"/>
    </row>
    <row r="21" spans="1:7" s="3" customFormat="1" ht="18.75">
      <c r="A21" s="23"/>
      <c r="B21" s="33"/>
      <c r="C21" s="30"/>
      <c r="D21" s="31"/>
      <c r="E21" s="39" t="s">
        <v>247</v>
      </c>
      <c r="F21" s="28">
        <v>372</v>
      </c>
      <c r="G21" s="32"/>
    </row>
    <row r="22" spans="1:7" s="3" customFormat="1" ht="18.75">
      <c r="A22" s="23"/>
      <c r="B22" s="38" t="s">
        <v>248</v>
      </c>
      <c r="C22" s="30">
        <v>2300</v>
      </c>
      <c r="D22" s="40"/>
      <c r="E22" s="39" t="s">
        <v>249</v>
      </c>
      <c r="F22" s="28">
        <v>10</v>
      </c>
      <c r="G22" s="36"/>
    </row>
    <row r="23" spans="1:7" s="3" customFormat="1" ht="23.25" customHeight="1">
      <c r="A23" s="23"/>
      <c r="B23" s="41" t="s">
        <v>250</v>
      </c>
      <c r="C23" s="30"/>
      <c r="D23" s="40"/>
      <c r="E23" s="27" t="s">
        <v>251</v>
      </c>
      <c r="F23" s="28">
        <v>359</v>
      </c>
      <c r="G23" s="42"/>
    </row>
    <row r="24" spans="1:7" s="3" customFormat="1" ht="18.75">
      <c r="A24" s="23"/>
      <c r="B24" s="35" t="s">
        <v>252</v>
      </c>
      <c r="C24" s="30">
        <v>100</v>
      </c>
      <c r="D24" s="40"/>
      <c r="E24" s="27" t="s">
        <v>253</v>
      </c>
      <c r="F24" s="28">
        <v>1620</v>
      </c>
      <c r="G24" s="42"/>
    </row>
    <row r="25" spans="1:7" s="3" customFormat="1" ht="18.75">
      <c r="A25" s="23"/>
      <c r="B25" s="43" t="s">
        <v>254</v>
      </c>
      <c r="C25" s="44">
        <v>1800</v>
      </c>
      <c r="D25" s="40"/>
      <c r="E25" s="27" t="s">
        <v>255</v>
      </c>
      <c r="F25" s="28">
        <v>1620</v>
      </c>
      <c r="G25" s="32"/>
    </row>
    <row r="26" spans="1:7" s="3" customFormat="1" ht="18.75">
      <c r="A26" s="23"/>
      <c r="B26" s="33" t="s">
        <v>256</v>
      </c>
      <c r="C26" s="44">
        <v>500</v>
      </c>
      <c r="D26" s="40"/>
      <c r="E26" s="39" t="s">
        <v>257</v>
      </c>
      <c r="F26" s="28">
        <v>603</v>
      </c>
      <c r="G26" s="32"/>
    </row>
    <row r="27" spans="1:7" s="3" customFormat="1" ht="18.75">
      <c r="A27" s="23"/>
      <c r="B27" s="45"/>
      <c r="C27" s="44"/>
      <c r="D27" s="40"/>
      <c r="E27" s="39" t="s">
        <v>258</v>
      </c>
      <c r="F27" s="28">
        <v>603</v>
      </c>
      <c r="G27" s="32"/>
    </row>
    <row r="28" spans="1:7" s="3" customFormat="1" ht="18.75">
      <c r="A28" s="2"/>
      <c r="B28" s="41"/>
      <c r="C28" s="46"/>
      <c r="D28" s="40"/>
      <c r="E28" s="27" t="s">
        <v>259</v>
      </c>
      <c r="F28" s="28">
        <v>602</v>
      </c>
      <c r="G28" s="32"/>
    </row>
    <row r="29" spans="1:7" s="3" customFormat="1" ht="18.75" customHeight="1">
      <c r="A29" s="2"/>
      <c r="B29" s="41"/>
      <c r="C29" s="46"/>
      <c r="D29" s="40"/>
      <c r="E29" s="27" t="s">
        <v>260</v>
      </c>
      <c r="F29" s="28">
        <v>602</v>
      </c>
      <c r="G29" s="32"/>
    </row>
    <row r="30" spans="1:7" s="3" customFormat="1" ht="18.75" customHeight="1">
      <c r="A30" s="2"/>
      <c r="B30" s="41"/>
      <c r="C30" s="46"/>
      <c r="D30" s="40"/>
      <c r="E30" s="39" t="s">
        <v>261</v>
      </c>
      <c r="F30" s="28">
        <v>197</v>
      </c>
      <c r="G30" s="32"/>
    </row>
    <row r="31" spans="1:7" s="3" customFormat="1" ht="18.75" customHeight="1">
      <c r="A31" s="2"/>
      <c r="B31" s="41"/>
      <c r="C31" s="46"/>
      <c r="D31" s="40"/>
      <c r="E31" s="39" t="s">
        <v>262</v>
      </c>
      <c r="F31" s="28">
        <v>197</v>
      </c>
      <c r="G31" s="32"/>
    </row>
    <row r="32" spans="1:7" s="3" customFormat="1" ht="18.75" customHeight="1">
      <c r="A32" s="2"/>
      <c r="B32" s="33"/>
      <c r="C32" s="46"/>
      <c r="D32" s="40"/>
      <c r="E32" s="27" t="s">
        <v>263</v>
      </c>
      <c r="F32" s="28">
        <v>756</v>
      </c>
      <c r="G32" s="32"/>
    </row>
    <row r="33" spans="1:7" s="3" customFormat="1" ht="18.75" customHeight="1">
      <c r="A33" s="2"/>
      <c r="B33" s="41"/>
      <c r="C33" s="46"/>
      <c r="D33" s="40"/>
      <c r="E33" s="27" t="s">
        <v>264</v>
      </c>
      <c r="F33" s="28">
        <v>756</v>
      </c>
      <c r="G33" s="47"/>
    </row>
    <row r="34" spans="1:7" s="3" customFormat="1" ht="18.75" customHeight="1">
      <c r="A34" s="2"/>
      <c r="B34" s="48"/>
      <c r="C34" s="46"/>
      <c r="D34" s="40"/>
      <c r="E34" s="27" t="s">
        <v>265</v>
      </c>
      <c r="F34" s="28">
        <v>1269</v>
      </c>
      <c r="G34" s="34"/>
    </row>
    <row r="35" spans="1:7" s="3" customFormat="1" ht="27.75" customHeight="1">
      <c r="A35" s="2"/>
      <c r="B35" s="45"/>
      <c r="C35" s="46"/>
      <c r="D35" s="40"/>
      <c r="E35" s="27" t="s">
        <v>266</v>
      </c>
      <c r="F35" s="28">
        <v>1269</v>
      </c>
      <c r="G35" s="34"/>
    </row>
    <row r="36" spans="1:7" s="3" customFormat="1" ht="18.75">
      <c r="A36" s="2"/>
      <c r="B36" s="45"/>
      <c r="C36" s="46"/>
      <c r="D36" s="40"/>
      <c r="E36" s="27" t="s">
        <v>267</v>
      </c>
      <c r="F36" s="28">
        <v>81</v>
      </c>
      <c r="G36" s="49"/>
    </row>
    <row r="37" spans="1:7" s="3" customFormat="1" ht="18.75">
      <c r="A37" s="23"/>
      <c r="B37" s="45"/>
      <c r="C37" s="46"/>
      <c r="D37" s="40"/>
      <c r="E37" s="27" t="s">
        <v>268</v>
      </c>
      <c r="F37" s="28">
        <v>81</v>
      </c>
      <c r="G37" s="32"/>
    </row>
    <row r="38" spans="1:7" s="3" customFormat="1" ht="22.5" customHeight="1">
      <c r="A38" s="2"/>
      <c r="B38" s="45"/>
      <c r="C38" s="46"/>
      <c r="D38" s="40"/>
      <c r="E38" s="27" t="s">
        <v>269</v>
      </c>
      <c r="F38" s="28">
        <v>829</v>
      </c>
      <c r="G38" s="36"/>
    </row>
    <row r="39" spans="1:7" s="3" customFormat="1" ht="18.75">
      <c r="A39" s="2"/>
      <c r="B39" s="33"/>
      <c r="C39" s="46"/>
      <c r="D39" s="40"/>
      <c r="E39" s="27" t="s">
        <v>270</v>
      </c>
      <c r="F39" s="28">
        <v>829</v>
      </c>
      <c r="G39" s="36"/>
    </row>
    <row r="40" spans="1:7" s="3" customFormat="1" ht="18.75">
      <c r="A40" s="2"/>
      <c r="B40" s="33"/>
      <c r="C40" s="46"/>
      <c r="D40" s="40"/>
      <c r="E40" s="27" t="s">
        <v>271</v>
      </c>
      <c r="F40" s="28">
        <v>1918</v>
      </c>
      <c r="G40" s="32"/>
    </row>
    <row r="41" spans="1:7" s="3" customFormat="1" ht="18.75">
      <c r="A41" s="2"/>
      <c r="B41" s="33"/>
      <c r="C41" s="46"/>
      <c r="D41" s="40"/>
      <c r="E41" s="27" t="s">
        <v>272</v>
      </c>
      <c r="F41" s="28">
        <v>576</v>
      </c>
      <c r="G41" s="32"/>
    </row>
    <row r="42" spans="1:7" s="3" customFormat="1" ht="18.75">
      <c r="A42" s="2"/>
      <c r="B42" s="33"/>
      <c r="C42" s="46"/>
      <c r="D42" s="40"/>
      <c r="E42" s="39" t="s">
        <v>273</v>
      </c>
      <c r="F42" s="28">
        <v>1342</v>
      </c>
      <c r="G42" s="32"/>
    </row>
    <row r="43" spans="1:7" s="3" customFormat="1" ht="18.75">
      <c r="A43" s="2"/>
      <c r="B43" s="33"/>
      <c r="C43" s="46"/>
      <c r="D43" s="40"/>
      <c r="E43" s="27" t="s">
        <v>274</v>
      </c>
      <c r="F43" s="28">
        <v>270</v>
      </c>
      <c r="G43" s="36"/>
    </row>
    <row r="44" spans="1:7" s="3" customFormat="1" ht="18.75">
      <c r="A44" s="2"/>
      <c r="B44" s="33"/>
      <c r="C44" s="46"/>
      <c r="D44" s="40"/>
      <c r="E44" s="27" t="s">
        <v>275</v>
      </c>
      <c r="F44" s="28">
        <v>270</v>
      </c>
      <c r="G44" s="32"/>
    </row>
    <row r="45" spans="1:7" s="3" customFormat="1" ht="18.75">
      <c r="A45" s="2"/>
      <c r="B45" s="33"/>
      <c r="C45" s="46"/>
      <c r="D45" s="40"/>
      <c r="E45" s="27" t="s">
        <v>276</v>
      </c>
      <c r="F45" s="28">
        <v>279</v>
      </c>
      <c r="G45" s="32"/>
    </row>
    <row r="46" spans="1:7" s="3" customFormat="1" ht="18.75">
      <c r="A46" s="2"/>
      <c r="B46" s="33"/>
      <c r="C46" s="46"/>
      <c r="D46" s="40"/>
      <c r="E46" s="27" t="s">
        <v>277</v>
      </c>
      <c r="F46" s="28">
        <v>279</v>
      </c>
      <c r="G46" s="50"/>
    </row>
    <row r="47" spans="1:7" s="3" customFormat="1" ht="18.75">
      <c r="A47" s="2"/>
      <c r="B47" s="33"/>
      <c r="C47" s="46"/>
      <c r="D47" s="40"/>
      <c r="E47" s="27" t="s">
        <v>278</v>
      </c>
      <c r="F47" s="28">
        <v>140</v>
      </c>
      <c r="G47" s="50"/>
    </row>
    <row r="48" spans="1:7" s="3" customFormat="1" ht="18.75">
      <c r="A48" s="2"/>
      <c r="B48" s="33"/>
      <c r="C48" s="46"/>
      <c r="D48" s="40"/>
      <c r="E48" s="27" t="s">
        <v>279</v>
      </c>
      <c r="F48" s="28">
        <v>7</v>
      </c>
      <c r="G48" s="32"/>
    </row>
    <row r="49" spans="1:7" s="3" customFormat="1" ht="18.75">
      <c r="A49" s="2"/>
      <c r="B49" s="33"/>
      <c r="C49" s="46"/>
      <c r="D49" s="40"/>
      <c r="E49" s="39" t="s">
        <v>280</v>
      </c>
      <c r="F49" s="28">
        <v>35</v>
      </c>
      <c r="G49" s="32"/>
    </row>
    <row r="50" spans="1:7" s="3" customFormat="1" ht="18.75">
      <c r="A50" s="2"/>
      <c r="B50" s="33"/>
      <c r="C50" s="46"/>
      <c r="D50" s="40"/>
      <c r="E50" s="39" t="s">
        <v>281</v>
      </c>
      <c r="F50" s="28">
        <v>98</v>
      </c>
      <c r="G50" s="32"/>
    </row>
    <row r="51" spans="1:7" s="3" customFormat="1" ht="18.75">
      <c r="A51" s="2"/>
      <c r="B51" s="33"/>
      <c r="C51" s="46"/>
      <c r="D51" s="40"/>
      <c r="E51" s="27" t="s">
        <v>282</v>
      </c>
      <c r="F51" s="28">
        <v>711</v>
      </c>
      <c r="G51" s="34"/>
    </row>
    <row r="52" spans="1:7" s="3" customFormat="1" ht="20.25" customHeight="1">
      <c r="A52" s="2"/>
      <c r="B52" s="33"/>
      <c r="C52" s="46"/>
      <c r="D52" s="40"/>
      <c r="E52" s="27" t="s">
        <v>283</v>
      </c>
      <c r="F52" s="28">
        <v>706</v>
      </c>
      <c r="G52" s="34"/>
    </row>
    <row r="53" spans="1:7" s="3" customFormat="1" ht="20.25" customHeight="1">
      <c r="A53" s="2"/>
      <c r="B53" s="33"/>
      <c r="C53" s="46"/>
      <c r="D53" s="40"/>
      <c r="E53" s="39" t="s">
        <v>284</v>
      </c>
      <c r="F53" s="28">
        <v>5</v>
      </c>
      <c r="G53" s="34"/>
    </row>
    <row r="54" spans="1:7" s="3" customFormat="1" ht="17.25" customHeight="1">
      <c r="A54" s="2"/>
      <c r="B54" s="33"/>
      <c r="C54" s="46"/>
      <c r="D54" s="40"/>
      <c r="E54" s="27" t="s">
        <v>285</v>
      </c>
      <c r="F54" s="28">
        <v>2299</v>
      </c>
      <c r="G54" s="51"/>
    </row>
    <row r="55" spans="1:7" s="3" customFormat="1" ht="18.75">
      <c r="A55" s="2"/>
      <c r="B55" s="33"/>
      <c r="C55" s="46"/>
      <c r="D55" s="40"/>
      <c r="E55" s="27" t="s">
        <v>286</v>
      </c>
      <c r="F55" s="28">
        <v>1818</v>
      </c>
      <c r="G55" s="51"/>
    </row>
    <row r="56" spans="1:7" s="3" customFormat="1" ht="18.75">
      <c r="A56" s="2"/>
      <c r="B56" s="33"/>
      <c r="C56" s="46"/>
      <c r="D56" s="40"/>
      <c r="E56" s="27" t="s">
        <v>287</v>
      </c>
      <c r="F56" s="28">
        <v>481</v>
      </c>
      <c r="G56" s="51"/>
    </row>
    <row r="57" spans="1:7" s="3" customFormat="1" ht="18.75">
      <c r="A57" s="2"/>
      <c r="B57" s="33"/>
      <c r="C57" s="46"/>
      <c r="D57" s="40"/>
      <c r="E57" s="27" t="s">
        <v>288</v>
      </c>
      <c r="F57" s="28">
        <v>1079</v>
      </c>
      <c r="G57" s="34"/>
    </row>
    <row r="58" spans="1:7" s="3" customFormat="1" ht="20.25" customHeight="1">
      <c r="A58" s="2"/>
      <c r="B58" s="33"/>
      <c r="C58" s="46"/>
      <c r="D58" s="40"/>
      <c r="E58" s="27" t="s">
        <v>289</v>
      </c>
      <c r="F58" s="28">
        <v>1079</v>
      </c>
      <c r="G58" s="34"/>
    </row>
    <row r="59" spans="1:7" s="3" customFormat="1" ht="18.75">
      <c r="A59" s="2"/>
      <c r="B59" s="33"/>
      <c r="C59" s="46"/>
      <c r="D59" s="40"/>
      <c r="E59" s="27" t="s">
        <v>290</v>
      </c>
      <c r="F59" s="28">
        <v>546</v>
      </c>
      <c r="G59" s="49"/>
    </row>
    <row r="60" spans="1:7" s="3" customFormat="1" ht="18.75">
      <c r="A60" s="2"/>
      <c r="B60" s="33"/>
      <c r="C60" s="46"/>
      <c r="D60" s="40"/>
      <c r="E60" s="27" t="s">
        <v>291</v>
      </c>
      <c r="F60" s="28">
        <v>546</v>
      </c>
      <c r="G60" s="32"/>
    </row>
    <row r="61" spans="1:7" s="3" customFormat="1" ht="27" customHeight="1">
      <c r="A61" s="2"/>
      <c r="B61" s="33"/>
      <c r="C61" s="46"/>
      <c r="D61" s="40"/>
      <c r="E61" s="27" t="s">
        <v>292</v>
      </c>
      <c r="F61" s="28">
        <v>1043</v>
      </c>
      <c r="G61" s="34"/>
    </row>
    <row r="62" spans="1:7" s="3" customFormat="1" ht="18.75">
      <c r="A62" s="2"/>
      <c r="B62" s="33"/>
      <c r="C62" s="46"/>
      <c r="D62" s="40"/>
      <c r="E62" s="27" t="s">
        <v>293</v>
      </c>
      <c r="F62" s="28">
        <v>1043</v>
      </c>
      <c r="G62" s="34"/>
    </row>
    <row r="63" spans="1:7" s="3" customFormat="1" ht="18.75">
      <c r="A63" s="2"/>
      <c r="B63" s="33"/>
      <c r="C63" s="46"/>
      <c r="D63" s="40"/>
      <c r="E63" s="27" t="s">
        <v>294</v>
      </c>
      <c r="F63" s="28">
        <v>727</v>
      </c>
      <c r="G63" s="36"/>
    </row>
    <row r="64" spans="1:7" s="3" customFormat="1" ht="22.5" customHeight="1">
      <c r="A64" s="2"/>
      <c r="B64" s="33"/>
      <c r="C64" s="46"/>
      <c r="D64" s="40"/>
      <c r="E64" s="27" t="s">
        <v>295</v>
      </c>
      <c r="F64" s="28">
        <v>727</v>
      </c>
      <c r="G64" s="52"/>
    </row>
    <row r="65" spans="1:7" s="3" customFormat="1" ht="18.75">
      <c r="A65" s="2"/>
      <c r="B65" s="33"/>
      <c r="C65" s="46"/>
      <c r="D65" s="40" t="s">
        <v>296</v>
      </c>
      <c r="E65" s="27" t="s">
        <v>297</v>
      </c>
      <c r="F65" s="28">
        <v>306</v>
      </c>
      <c r="G65" s="52"/>
    </row>
    <row r="66" spans="1:7" s="3" customFormat="1" ht="18.75">
      <c r="A66" s="2"/>
      <c r="B66" s="33"/>
      <c r="C66" s="46"/>
      <c r="D66" s="40"/>
      <c r="E66" s="27" t="s">
        <v>298</v>
      </c>
      <c r="F66" s="28">
        <v>306</v>
      </c>
      <c r="G66" s="32"/>
    </row>
    <row r="67" spans="1:7" s="3" customFormat="1" ht="18.75">
      <c r="A67" s="2"/>
      <c r="B67" s="33"/>
      <c r="C67" s="46"/>
      <c r="D67" s="40"/>
      <c r="E67" s="27" t="s">
        <v>299</v>
      </c>
      <c r="F67" s="28">
        <v>306</v>
      </c>
      <c r="G67" s="32"/>
    </row>
    <row r="68" spans="1:7" s="3" customFormat="1" ht="18.75">
      <c r="A68" s="2"/>
      <c r="B68" s="33"/>
      <c r="C68" s="46"/>
      <c r="D68" s="40" t="s">
        <v>300</v>
      </c>
      <c r="E68" s="27" t="s">
        <v>301</v>
      </c>
      <c r="F68" s="28">
        <v>386</v>
      </c>
      <c r="G68" s="32"/>
    </row>
    <row r="69" spans="1:7" s="3" customFormat="1" ht="18.75">
      <c r="A69" s="2"/>
      <c r="B69" s="33"/>
      <c r="C69" s="46"/>
      <c r="D69" s="53"/>
      <c r="E69" s="27" t="s">
        <v>302</v>
      </c>
      <c r="F69" s="28">
        <v>270</v>
      </c>
      <c r="G69" s="32"/>
    </row>
    <row r="70" spans="1:7" s="3" customFormat="1" ht="18.75">
      <c r="A70" s="2"/>
      <c r="B70" s="33"/>
      <c r="C70" s="46"/>
      <c r="D70" s="53"/>
      <c r="E70" s="27" t="s">
        <v>303</v>
      </c>
      <c r="F70" s="28">
        <v>270</v>
      </c>
      <c r="G70" s="50"/>
    </row>
    <row r="71" spans="1:7" s="3" customFormat="1" ht="18.75">
      <c r="A71" s="2"/>
      <c r="B71" s="33"/>
      <c r="C71" s="46"/>
      <c r="D71" s="41"/>
      <c r="E71" s="27" t="s">
        <v>304</v>
      </c>
      <c r="F71" s="28">
        <v>116</v>
      </c>
      <c r="G71" s="32"/>
    </row>
    <row r="72" spans="1:7" s="3" customFormat="1" ht="18.75">
      <c r="A72" s="2"/>
      <c r="B72" s="33"/>
      <c r="C72" s="46"/>
      <c r="D72" s="53"/>
      <c r="E72" s="27" t="s">
        <v>305</v>
      </c>
      <c r="F72" s="28"/>
      <c r="G72" s="50"/>
    </row>
    <row r="73" spans="1:7" s="3" customFormat="1" ht="18.75">
      <c r="A73" s="2"/>
      <c r="B73" s="33"/>
      <c r="C73" s="46"/>
      <c r="D73" s="40"/>
      <c r="E73" s="27" t="s">
        <v>306</v>
      </c>
      <c r="F73" s="28">
        <v>116</v>
      </c>
      <c r="G73" s="32"/>
    </row>
    <row r="74" spans="1:7" s="3" customFormat="1" ht="18.75">
      <c r="A74" s="2"/>
      <c r="B74" s="33"/>
      <c r="C74" s="46"/>
      <c r="D74" s="41" t="s">
        <v>307</v>
      </c>
      <c r="E74" s="27" t="s">
        <v>308</v>
      </c>
      <c r="F74" s="28">
        <v>8605</v>
      </c>
      <c r="G74" s="32"/>
    </row>
    <row r="75" spans="1:7" s="3" customFormat="1" ht="18.75">
      <c r="A75" s="2"/>
      <c r="B75" s="33"/>
      <c r="C75" s="46"/>
      <c r="D75" s="40"/>
      <c r="E75" s="27" t="s">
        <v>309</v>
      </c>
      <c r="F75" s="28">
        <v>458</v>
      </c>
      <c r="G75" s="32"/>
    </row>
    <row r="76" spans="1:7" s="3" customFormat="1" ht="18.75">
      <c r="A76" s="2"/>
      <c r="B76" s="33"/>
      <c r="C76" s="46"/>
      <c r="D76" s="40"/>
      <c r="E76" s="27" t="s">
        <v>310</v>
      </c>
      <c r="F76" s="28">
        <v>98</v>
      </c>
      <c r="G76" s="50"/>
    </row>
    <row r="77" spans="1:7" s="3" customFormat="1" ht="18.75">
      <c r="A77" s="2"/>
      <c r="B77" s="33"/>
      <c r="C77" s="46"/>
      <c r="D77" s="40"/>
      <c r="E77" s="27" t="s">
        <v>311</v>
      </c>
      <c r="F77" s="28">
        <v>124</v>
      </c>
      <c r="G77" s="50"/>
    </row>
    <row r="78" spans="1:7" s="3" customFormat="1" ht="18.75">
      <c r="A78" s="2"/>
      <c r="B78" s="33"/>
      <c r="C78" s="46"/>
      <c r="D78" s="40"/>
      <c r="E78" s="27" t="s">
        <v>312</v>
      </c>
      <c r="F78" s="28">
        <v>236</v>
      </c>
      <c r="G78" s="50"/>
    </row>
    <row r="79" spans="1:7" s="3" customFormat="1" ht="18.75">
      <c r="A79" s="2"/>
      <c r="B79" s="33"/>
      <c r="C79" s="46"/>
      <c r="D79" s="40"/>
      <c r="E79" s="27" t="s">
        <v>313</v>
      </c>
      <c r="F79" s="28">
        <v>5093</v>
      </c>
      <c r="G79" s="34"/>
    </row>
    <row r="80" spans="1:7" s="3" customFormat="1" ht="19.5" customHeight="1">
      <c r="A80" s="2"/>
      <c r="B80" s="33"/>
      <c r="C80" s="46"/>
      <c r="D80" s="41"/>
      <c r="E80" s="27" t="s">
        <v>314</v>
      </c>
      <c r="F80" s="28">
        <v>5088</v>
      </c>
      <c r="G80" s="34"/>
    </row>
    <row r="81" spans="1:7" s="3" customFormat="1" ht="18.75">
      <c r="A81" s="2"/>
      <c r="B81" s="33"/>
      <c r="C81" s="46"/>
      <c r="D81" s="40"/>
      <c r="E81" s="27" t="s">
        <v>315</v>
      </c>
      <c r="F81" s="28">
        <v>5</v>
      </c>
      <c r="G81" s="50"/>
    </row>
    <row r="82" spans="1:7" s="3" customFormat="1" ht="18.75">
      <c r="A82" s="2"/>
      <c r="B82" s="33"/>
      <c r="C82" s="46"/>
      <c r="D82" s="40"/>
      <c r="E82" s="27" t="s">
        <v>316</v>
      </c>
      <c r="F82" s="28">
        <v>30</v>
      </c>
      <c r="G82" s="50"/>
    </row>
    <row r="83" spans="1:7" s="3" customFormat="1" ht="18.75">
      <c r="A83" s="2"/>
      <c r="B83" s="33"/>
      <c r="C83" s="46"/>
      <c r="D83" s="40"/>
      <c r="E83" s="27" t="s">
        <v>317</v>
      </c>
      <c r="F83" s="28">
        <v>30</v>
      </c>
      <c r="G83" s="50"/>
    </row>
    <row r="84" spans="1:7" s="3" customFormat="1" ht="18.75">
      <c r="A84" s="2"/>
      <c r="B84" s="33"/>
      <c r="C84" s="46"/>
      <c r="D84" s="40"/>
      <c r="E84" s="27" t="s">
        <v>318</v>
      </c>
      <c r="F84" s="28">
        <v>997</v>
      </c>
      <c r="G84" s="32"/>
    </row>
    <row r="85" spans="1:7" s="3" customFormat="1" ht="18.75">
      <c r="A85" s="2"/>
      <c r="B85" s="33"/>
      <c r="C85" s="46"/>
      <c r="D85" s="40"/>
      <c r="E85" s="27" t="s">
        <v>319</v>
      </c>
      <c r="F85" s="28">
        <v>997</v>
      </c>
      <c r="G85" s="32"/>
    </row>
    <row r="86" spans="1:7" s="3" customFormat="1" ht="18.75">
      <c r="A86" s="2"/>
      <c r="B86" s="33"/>
      <c r="C86" s="46"/>
      <c r="D86" s="40"/>
      <c r="E86" s="27" t="s">
        <v>320</v>
      </c>
      <c r="F86" s="28">
        <v>1356</v>
      </c>
      <c r="G86" s="32"/>
    </row>
    <row r="87" spans="1:7" s="3" customFormat="1" ht="18.75">
      <c r="A87" s="2"/>
      <c r="B87" s="33"/>
      <c r="C87" s="46"/>
      <c r="D87" s="40"/>
      <c r="E87" s="27" t="s">
        <v>321</v>
      </c>
      <c r="F87" s="28">
        <v>1356</v>
      </c>
      <c r="G87" s="32"/>
    </row>
    <row r="88" spans="1:7" s="3" customFormat="1" ht="18.75">
      <c r="A88" s="2"/>
      <c r="B88" s="33"/>
      <c r="C88" s="46"/>
      <c r="D88" s="41"/>
      <c r="E88" s="27" t="s">
        <v>322</v>
      </c>
      <c r="F88" s="28">
        <v>575</v>
      </c>
      <c r="G88" s="32"/>
    </row>
    <row r="89" spans="1:7" s="3" customFormat="1" ht="18.75">
      <c r="A89" s="2"/>
      <c r="B89" s="33"/>
      <c r="C89" s="46"/>
      <c r="D89" s="40"/>
      <c r="E89" s="27" t="s">
        <v>323</v>
      </c>
      <c r="F89" s="28">
        <v>575</v>
      </c>
      <c r="G89" s="32"/>
    </row>
    <row r="90" spans="1:7" s="3" customFormat="1" ht="18.75">
      <c r="A90" s="2"/>
      <c r="B90" s="33"/>
      <c r="C90" s="46"/>
      <c r="D90" s="40"/>
      <c r="E90" s="27" t="s">
        <v>324</v>
      </c>
      <c r="F90" s="28">
        <v>96</v>
      </c>
      <c r="G90" s="32"/>
    </row>
    <row r="91" spans="1:7" s="3" customFormat="1" ht="18.75">
      <c r="A91" s="2"/>
      <c r="B91" s="33"/>
      <c r="C91" s="46"/>
      <c r="D91" s="40"/>
      <c r="E91" s="27" t="s">
        <v>325</v>
      </c>
      <c r="F91" s="28">
        <v>96</v>
      </c>
      <c r="G91" s="32"/>
    </row>
    <row r="92" spans="1:7" s="3" customFormat="1" ht="18.75" customHeight="1">
      <c r="A92" s="2"/>
      <c r="B92" s="33"/>
      <c r="C92" s="46"/>
      <c r="D92" s="40" t="s">
        <v>326</v>
      </c>
      <c r="E92" s="27" t="s">
        <v>327</v>
      </c>
      <c r="F92" s="28">
        <v>26758</v>
      </c>
      <c r="G92" s="54"/>
    </row>
    <row r="93" spans="1:7" s="3" customFormat="1" ht="18.75">
      <c r="A93" s="2"/>
      <c r="B93" s="33"/>
      <c r="C93" s="46"/>
      <c r="D93" s="40"/>
      <c r="E93" s="27" t="s">
        <v>328</v>
      </c>
      <c r="F93" s="28">
        <v>3129</v>
      </c>
      <c r="G93" s="54"/>
    </row>
    <row r="94" spans="1:7" s="3" customFormat="1" ht="22.5" customHeight="1">
      <c r="A94" s="2"/>
      <c r="B94" s="33"/>
      <c r="C94" s="46"/>
      <c r="D94" s="40"/>
      <c r="E94" s="27" t="s">
        <v>329</v>
      </c>
      <c r="F94" s="28">
        <v>2843</v>
      </c>
      <c r="G94" s="54"/>
    </row>
    <row r="95" spans="1:7" s="3" customFormat="1" ht="18.75">
      <c r="A95" s="2"/>
      <c r="B95" s="33"/>
      <c r="C95" s="46"/>
      <c r="D95" s="40"/>
      <c r="E95" s="27" t="s">
        <v>330</v>
      </c>
      <c r="F95" s="28">
        <v>286</v>
      </c>
      <c r="G95" s="55"/>
    </row>
    <row r="96" spans="1:7" s="3" customFormat="1" ht="18.75">
      <c r="A96" s="2"/>
      <c r="B96" s="33"/>
      <c r="C96" s="46"/>
      <c r="D96" s="40"/>
      <c r="E96" s="27" t="s">
        <v>331</v>
      </c>
      <c r="F96" s="28">
        <v>16872</v>
      </c>
      <c r="G96" s="55"/>
    </row>
    <row r="97" spans="1:7" s="3" customFormat="1" ht="18.75">
      <c r="A97" s="2"/>
      <c r="B97" s="33"/>
      <c r="C97" s="46"/>
      <c r="D97" s="40"/>
      <c r="E97" s="27" t="s">
        <v>332</v>
      </c>
      <c r="F97" s="28">
        <v>1194</v>
      </c>
      <c r="G97" s="32"/>
    </row>
    <row r="98" spans="1:7" s="3" customFormat="1" ht="18.75">
      <c r="A98" s="2"/>
      <c r="B98" s="33"/>
      <c r="C98" s="46"/>
      <c r="D98" s="40"/>
      <c r="E98" s="27" t="s">
        <v>333</v>
      </c>
      <c r="F98" s="28">
        <v>3917</v>
      </c>
      <c r="G98" s="32"/>
    </row>
    <row r="99" spans="1:7" s="3" customFormat="1" ht="18.75">
      <c r="A99" s="2"/>
      <c r="B99" s="33"/>
      <c r="C99" s="46"/>
      <c r="D99" s="40"/>
      <c r="E99" s="27" t="s">
        <v>334</v>
      </c>
      <c r="F99" s="28">
        <v>11761</v>
      </c>
      <c r="G99" s="32"/>
    </row>
    <row r="100" spans="1:7" s="3" customFormat="1" ht="18.75">
      <c r="A100" s="2"/>
      <c r="B100" s="33"/>
      <c r="C100" s="46"/>
      <c r="D100" s="40"/>
      <c r="E100" s="27" t="s">
        <v>335</v>
      </c>
      <c r="F100" s="28">
        <v>4561</v>
      </c>
      <c r="G100" s="32"/>
    </row>
    <row r="101" spans="1:7" s="3" customFormat="1" ht="18.75">
      <c r="A101" s="2"/>
      <c r="B101" s="33"/>
      <c r="C101" s="46"/>
      <c r="D101" s="40"/>
      <c r="E101" s="27" t="s">
        <v>336</v>
      </c>
      <c r="F101" s="28">
        <v>3144</v>
      </c>
      <c r="G101" s="32"/>
    </row>
    <row r="102" spans="1:7" s="3" customFormat="1" ht="18.75">
      <c r="A102" s="2"/>
      <c r="B102" s="33"/>
      <c r="C102" s="46"/>
      <c r="D102" s="40"/>
      <c r="E102" s="27" t="s">
        <v>337</v>
      </c>
      <c r="F102" s="28">
        <v>1417</v>
      </c>
      <c r="G102" s="32"/>
    </row>
    <row r="103" spans="1:7" s="3" customFormat="1" ht="18.75">
      <c r="A103" s="2"/>
      <c r="B103" s="33"/>
      <c r="C103" s="46"/>
      <c r="D103" s="40"/>
      <c r="E103" s="27" t="s">
        <v>338</v>
      </c>
      <c r="F103" s="28"/>
      <c r="G103" s="32"/>
    </row>
    <row r="104" spans="1:7" s="3" customFormat="1" ht="18.75">
      <c r="A104" s="2"/>
      <c r="B104" s="33"/>
      <c r="C104" s="46"/>
      <c r="D104" s="40"/>
      <c r="E104" s="27" t="s">
        <v>339</v>
      </c>
      <c r="F104" s="28">
        <v>259</v>
      </c>
      <c r="G104" s="32"/>
    </row>
    <row r="105" spans="1:7" s="3" customFormat="1" ht="22.5" customHeight="1">
      <c r="A105" s="2"/>
      <c r="B105" s="33"/>
      <c r="C105" s="46"/>
      <c r="D105" s="56"/>
      <c r="E105" s="27" t="s">
        <v>340</v>
      </c>
      <c r="F105" s="28">
        <v>259</v>
      </c>
      <c r="G105" s="50"/>
    </row>
    <row r="106" spans="1:7" s="3" customFormat="1" ht="18.75">
      <c r="A106" s="2"/>
      <c r="B106" s="33"/>
      <c r="C106" s="46"/>
      <c r="D106" s="41"/>
      <c r="E106" s="27" t="s">
        <v>341</v>
      </c>
      <c r="F106" s="28">
        <v>868</v>
      </c>
      <c r="G106" s="32"/>
    </row>
    <row r="107" spans="1:7" s="3" customFormat="1" ht="18.75">
      <c r="A107" s="2"/>
      <c r="B107" s="33"/>
      <c r="C107" s="46"/>
      <c r="D107" s="40"/>
      <c r="E107" s="27" t="s">
        <v>342</v>
      </c>
      <c r="F107" s="28">
        <v>868</v>
      </c>
      <c r="G107" s="32"/>
    </row>
    <row r="108" spans="1:7" s="3" customFormat="1" ht="18.75">
      <c r="A108" s="2"/>
      <c r="B108" s="33"/>
      <c r="C108" s="46"/>
      <c r="D108" s="40"/>
      <c r="E108" s="27" t="s">
        <v>343</v>
      </c>
      <c r="F108" s="28">
        <v>1069</v>
      </c>
      <c r="G108" s="54"/>
    </row>
    <row r="109" spans="1:7" s="3" customFormat="1" ht="18.75">
      <c r="A109" s="2"/>
      <c r="B109" s="33"/>
      <c r="C109" s="46"/>
      <c r="D109" s="40"/>
      <c r="E109" s="27" t="s">
        <v>344</v>
      </c>
      <c r="F109" s="28">
        <v>1069</v>
      </c>
      <c r="G109" s="54"/>
    </row>
    <row r="110" spans="1:7" s="3" customFormat="1" ht="18.75">
      <c r="A110" s="2"/>
      <c r="B110" s="33"/>
      <c r="C110" s="46"/>
      <c r="D110" s="40" t="s">
        <v>345</v>
      </c>
      <c r="E110" s="27" t="s">
        <v>346</v>
      </c>
      <c r="F110" s="28">
        <v>722</v>
      </c>
      <c r="G110" s="54"/>
    </row>
    <row r="111" spans="1:7" s="3" customFormat="1" ht="18.75">
      <c r="A111" s="2"/>
      <c r="B111" s="33"/>
      <c r="C111" s="46"/>
      <c r="D111" s="40"/>
      <c r="E111" s="27" t="s">
        <v>347</v>
      </c>
      <c r="F111" s="28">
        <v>447</v>
      </c>
      <c r="G111" s="54"/>
    </row>
    <row r="112" spans="1:7" s="3" customFormat="1" ht="18.75">
      <c r="A112" s="2"/>
      <c r="B112" s="33"/>
      <c r="C112" s="46"/>
      <c r="D112" s="40"/>
      <c r="E112" s="27" t="s">
        <v>348</v>
      </c>
      <c r="F112" s="28">
        <v>447</v>
      </c>
      <c r="G112" s="57"/>
    </row>
    <row r="113" spans="1:7" s="3" customFormat="1" ht="18.75">
      <c r="A113" s="2"/>
      <c r="B113" s="33"/>
      <c r="C113" s="46"/>
      <c r="D113" s="40"/>
      <c r="E113" s="27" t="s">
        <v>349</v>
      </c>
      <c r="F113" s="28">
        <v>48</v>
      </c>
      <c r="G113" s="57"/>
    </row>
    <row r="114" spans="1:7" s="3" customFormat="1" ht="18.75">
      <c r="A114" s="2"/>
      <c r="B114" s="33"/>
      <c r="C114" s="46"/>
      <c r="D114" s="40"/>
      <c r="E114" s="27" t="s">
        <v>350</v>
      </c>
      <c r="F114" s="28">
        <v>48</v>
      </c>
      <c r="G114" s="57"/>
    </row>
    <row r="115" spans="1:7" s="3" customFormat="1" ht="18.75">
      <c r="A115" s="2"/>
      <c r="B115" s="33"/>
      <c r="C115" s="46"/>
      <c r="D115" s="40"/>
      <c r="E115" s="27" t="s">
        <v>351</v>
      </c>
      <c r="F115" s="28">
        <v>56</v>
      </c>
      <c r="G115" s="32"/>
    </row>
    <row r="116" spans="1:7" s="3" customFormat="1" ht="18.75">
      <c r="A116" s="2"/>
      <c r="B116" s="33"/>
      <c r="C116" s="46"/>
      <c r="D116" s="40"/>
      <c r="E116" s="27" t="s">
        <v>352</v>
      </c>
      <c r="F116" s="28">
        <v>56</v>
      </c>
      <c r="G116" s="32"/>
    </row>
    <row r="117" spans="1:7" s="3" customFormat="1" ht="18.75">
      <c r="A117" s="2"/>
      <c r="B117" s="33"/>
      <c r="C117" s="46"/>
      <c r="D117" s="40"/>
      <c r="E117" s="27" t="s">
        <v>353</v>
      </c>
      <c r="F117" s="28">
        <v>28</v>
      </c>
      <c r="G117" s="32"/>
    </row>
    <row r="118" spans="1:7" s="3" customFormat="1" ht="18.75">
      <c r="A118" s="2"/>
      <c r="B118" s="33"/>
      <c r="C118" s="46"/>
      <c r="D118" s="40"/>
      <c r="E118" s="27" t="s">
        <v>354</v>
      </c>
      <c r="F118" s="28">
        <v>28</v>
      </c>
      <c r="G118" s="32"/>
    </row>
    <row r="119" spans="1:7" s="3" customFormat="1" ht="18.75">
      <c r="A119" s="2"/>
      <c r="B119" s="33"/>
      <c r="C119" s="46"/>
      <c r="D119" s="40"/>
      <c r="E119" s="27" t="s">
        <v>355</v>
      </c>
      <c r="F119" s="28">
        <v>143</v>
      </c>
      <c r="G119" s="32"/>
    </row>
    <row r="120" spans="1:7" s="3" customFormat="1" ht="18.75">
      <c r="A120" s="2"/>
      <c r="B120" s="33"/>
      <c r="C120" s="46"/>
      <c r="D120" s="40"/>
      <c r="E120" s="27" t="s">
        <v>356</v>
      </c>
      <c r="F120" s="28">
        <v>143</v>
      </c>
      <c r="G120" s="32"/>
    </row>
    <row r="121" spans="1:7" s="3" customFormat="1" ht="22.5" customHeight="1">
      <c r="A121" s="2"/>
      <c r="B121" s="33"/>
      <c r="C121" s="46"/>
      <c r="D121" s="40" t="s">
        <v>357</v>
      </c>
      <c r="E121" s="27" t="s">
        <v>358</v>
      </c>
      <c r="F121" s="28">
        <v>4912</v>
      </c>
      <c r="G121" s="54"/>
    </row>
    <row r="122" spans="1:7" s="3" customFormat="1" ht="18.75">
      <c r="A122" s="2"/>
      <c r="B122" s="33"/>
      <c r="C122" s="46"/>
      <c r="D122" s="40"/>
      <c r="E122" s="27" t="s">
        <v>359</v>
      </c>
      <c r="F122" s="28">
        <v>1212</v>
      </c>
      <c r="G122" s="54"/>
    </row>
    <row r="123" spans="1:7" s="3" customFormat="1" ht="24.75" customHeight="1">
      <c r="A123" s="2"/>
      <c r="B123" s="33"/>
      <c r="C123" s="46"/>
      <c r="D123" s="40"/>
      <c r="E123" s="27" t="s">
        <v>360</v>
      </c>
      <c r="F123" s="28">
        <v>162</v>
      </c>
      <c r="G123" s="54"/>
    </row>
    <row r="124" spans="1:7" s="3" customFormat="1" ht="18.75">
      <c r="A124" s="2"/>
      <c r="B124" s="33"/>
      <c r="C124" s="46"/>
      <c r="D124" s="41"/>
      <c r="E124" s="27" t="s">
        <v>361</v>
      </c>
      <c r="F124" s="28">
        <v>105</v>
      </c>
      <c r="G124" s="47"/>
    </row>
    <row r="125" spans="1:7" s="3" customFormat="1" ht="18.75">
      <c r="A125" s="2"/>
      <c r="B125" s="33"/>
      <c r="C125" s="46"/>
      <c r="D125" s="40"/>
      <c r="E125" s="27" t="s">
        <v>362</v>
      </c>
      <c r="F125" s="28">
        <v>651</v>
      </c>
      <c r="G125" s="32"/>
    </row>
    <row r="126" spans="1:7" s="3" customFormat="1" ht="18.75">
      <c r="A126" s="2"/>
      <c r="B126" s="33"/>
      <c r="C126" s="46"/>
      <c r="D126" s="40"/>
      <c r="E126" s="27" t="s">
        <v>363</v>
      </c>
      <c r="F126" s="28">
        <v>139</v>
      </c>
      <c r="G126" s="32"/>
    </row>
    <row r="127" spans="1:7" s="3" customFormat="1" ht="18.75">
      <c r="A127" s="2"/>
      <c r="B127" s="33"/>
      <c r="C127" s="46"/>
      <c r="D127" s="40"/>
      <c r="E127" s="27" t="s">
        <v>364</v>
      </c>
      <c r="F127" s="28">
        <v>155</v>
      </c>
      <c r="G127" s="32"/>
    </row>
    <row r="128" spans="1:7" s="3" customFormat="1" ht="18.75">
      <c r="A128" s="2"/>
      <c r="B128" s="33"/>
      <c r="C128" s="46"/>
      <c r="D128" s="40"/>
      <c r="E128" s="27" t="s">
        <v>365</v>
      </c>
      <c r="F128" s="28">
        <v>152</v>
      </c>
      <c r="G128" s="32"/>
    </row>
    <row r="129" spans="1:7" s="3" customFormat="1" ht="18.75">
      <c r="A129" s="2"/>
      <c r="B129" s="33"/>
      <c r="C129" s="46"/>
      <c r="D129" s="40"/>
      <c r="E129" s="27" t="s">
        <v>366</v>
      </c>
      <c r="F129" s="28">
        <v>152</v>
      </c>
      <c r="G129" s="32"/>
    </row>
    <row r="130" spans="1:7" s="3" customFormat="1" ht="18.75">
      <c r="A130" s="2"/>
      <c r="B130" s="33"/>
      <c r="C130" s="46"/>
      <c r="D130" s="40"/>
      <c r="E130" s="27" t="s">
        <v>367</v>
      </c>
      <c r="F130" s="28">
        <v>475</v>
      </c>
      <c r="G130" s="32"/>
    </row>
    <row r="131" spans="1:7" s="3" customFormat="1" ht="18.75">
      <c r="A131" s="2"/>
      <c r="B131" s="33"/>
      <c r="C131" s="46"/>
      <c r="D131" s="40"/>
      <c r="E131" s="27" t="s">
        <v>368</v>
      </c>
      <c r="F131" s="28">
        <v>232</v>
      </c>
      <c r="G131" s="32"/>
    </row>
    <row r="132" spans="1:7" s="3" customFormat="1" ht="18.75">
      <c r="A132" s="2"/>
      <c r="B132" s="33"/>
      <c r="C132" s="46"/>
      <c r="D132" s="40"/>
      <c r="E132" s="27" t="s">
        <v>369</v>
      </c>
      <c r="F132" s="28">
        <v>243</v>
      </c>
      <c r="G132" s="32"/>
    </row>
    <row r="133" spans="1:7" s="3" customFormat="1" ht="18.75">
      <c r="A133" s="2"/>
      <c r="B133" s="33"/>
      <c r="C133" s="46"/>
      <c r="D133" s="40"/>
      <c r="E133" s="27" t="s">
        <v>370</v>
      </c>
      <c r="F133" s="28">
        <v>3073</v>
      </c>
      <c r="G133" s="32"/>
    </row>
    <row r="134" spans="1:7" s="3" customFormat="1" ht="18.75">
      <c r="A134" s="2"/>
      <c r="B134" s="33"/>
      <c r="C134" s="46"/>
      <c r="D134" s="40"/>
      <c r="E134" s="27" t="s">
        <v>371</v>
      </c>
      <c r="F134" s="28">
        <v>565</v>
      </c>
      <c r="G134" s="36"/>
    </row>
    <row r="135" spans="1:7" s="3" customFormat="1" ht="18.75">
      <c r="A135" s="2"/>
      <c r="B135" s="33"/>
      <c r="C135" s="46"/>
      <c r="D135" s="41"/>
      <c r="E135" s="27" t="s">
        <v>372</v>
      </c>
      <c r="F135" s="28">
        <v>1209</v>
      </c>
      <c r="G135" s="32"/>
    </row>
    <row r="136" spans="1:7" s="3" customFormat="1" ht="18.75">
      <c r="A136" s="2"/>
      <c r="B136" s="33"/>
      <c r="C136" s="46"/>
      <c r="D136" s="40"/>
      <c r="E136" s="27" t="s">
        <v>373</v>
      </c>
      <c r="F136" s="28">
        <v>1299</v>
      </c>
      <c r="G136" s="32"/>
    </row>
    <row r="137" spans="1:7" s="3" customFormat="1" ht="18.75">
      <c r="A137" s="2"/>
      <c r="B137" s="33"/>
      <c r="C137" s="46"/>
      <c r="D137" s="40" t="s">
        <v>374</v>
      </c>
      <c r="E137" s="27" t="s">
        <v>375</v>
      </c>
      <c r="F137" s="28">
        <v>4543</v>
      </c>
      <c r="G137" s="32"/>
    </row>
    <row r="138" spans="1:7" s="3" customFormat="1" ht="18.75">
      <c r="A138" s="2"/>
      <c r="B138" s="33"/>
      <c r="C138" s="46"/>
      <c r="D138" s="40"/>
      <c r="E138" s="27" t="s">
        <v>376</v>
      </c>
      <c r="F138" s="28">
        <v>2162</v>
      </c>
      <c r="G138" s="32"/>
    </row>
    <row r="139" spans="1:7" s="3" customFormat="1" ht="24.75" customHeight="1">
      <c r="A139" s="2"/>
      <c r="B139" s="33"/>
      <c r="C139" s="46"/>
      <c r="D139" s="40"/>
      <c r="E139" s="27" t="s">
        <v>377</v>
      </c>
      <c r="F139" s="28">
        <v>1172</v>
      </c>
      <c r="G139" s="36"/>
    </row>
    <row r="140" spans="1:7" s="3" customFormat="1" ht="24.75" customHeight="1">
      <c r="A140" s="2"/>
      <c r="B140" s="33"/>
      <c r="C140" s="46"/>
      <c r="D140" s="40"/>
      <c r="E140" s="39" t="s">
        <v>378</v>
      </c>
      <c r="F140" s="28">
        <v>5</v>
      </c>
      <c r="G140" s="36"/>
    </row>
    <row r="141" spans="1:7" s="3" customFormat="1" ht="24" customHeight="1">
      <c r="A141" s="2"/>
      <c r="B141" s="33"/>
      <c r="C141" s="46"/>
      <c r="D141" s="40"/>
      <c r="E141" s="27" t="s">
        <v>379</v>
      </c>
      <c r="F141" s="28">
        <v>985</v>
      </c>
      <c r="G141" s="42"/>
    </row>
    <row r="142" spans="1:7" s="3" customFormat="1" ht="18.75">
      <c r="A142" s="2"/>
      <c r="B142" s="33"/>
      <c r="C142" s="46"/>
      <c r="D142" s="40"/>
      <c r="E142" s="27" t="s">
        <v>380</v>
      </c>
      <c r="F142" s="28">
        <v>992</v>
      </c>
      <c r="G142" s="42"/>
    </row>
    <row r="143" spans="1:7" s="3" customFormat="1" ht="18.75">
      <c r="A143" s="2"/>
      <c r="B143" s="33"/>
      <c r="C143" s="46"/>
      <c r="D143" s="40"/>
      <c r="E143" s="27" t="s">
        <v>381</v>
      </c>
      <c r="F143" s="28">
        <v>992</v>
      </c>
      <c r="G143" s="32"/>
    </row>
    <row r="144" spans="1:7" s="3" customFormat="1" ht="18.75">
      <c r="A144" s="2"/>
      <c r="B144" s="33"/>
      <c r="C144" s="46"/>
      <c r="D144" s="40"/>
      <c r="E144" s="27" t="s">
        <v>382</v>
      </c>
      <c r="F144" s="28">
        <v>903</v>
      </c>
      <c r="G144" s="54"/>
    </row>
    <row r="145" spans="1:7" s="3" customFormat="1" ht="18.75">
      <c r="A145" s="2"/>
      <c r="B145" s="33"/>
      <c r="C145" s="46"/>
      <c r="D145" s="40"/>
      <c r="E145" s="27" t="s">
        <v>383</v>
      </c>
      <c r="F145" s="28">
        <v>903</v>
      </c>
      <c r="G145" s="54"/>
    </row>
    <row r="146" spans="1:7" s="3" customFormat="1" ht="18.75">
      <c r="A146" s="2"/>
      <c r="B146" s="33"/>
      <c r="C146" s="46"/>
      <c r="D146" s="40"/>
      <c r="E146" s="27" t="s">
        <v>384</v>
      </c>
      <c r="F146" s="28">
        <v>360</v>
      </c>
      <c r="G146" s="32"/>
    </row>
    <row r="147" spans="1:7" s="3" customFormat="1" ht="18.75">
      <c r="A147" s="2"/>
      <c r="B147" s="33"/>
      <c r="C147" s="46"/>
      <c r="D147" s="40"/>
      <c r="E147" s="27" t="s">
        <v>385</v>
      </c>
      <c r="F147" s="28">
        <v>280</v>
      </c>
      <c r="G147" s="32"/>
    </row>
    <row r="148" spans="1:7" s="3" customFormat="1" ht="18.75">
      <c r="A148" s="2"/>
      <c r="B148" s="33"/>
      <c r="C148" s="46"/>
      <c r="D148" s="40"/>
      <c r="E148" s="27" t="s">
        <v>386</v>
      </c>
      <c r="F148" s="28">
        <v>80</v>
      </c>
      <c r="G148" s="36"/>
    </row>
    <row r="149" spans="1:7" s="3" customFormat="1" ht="18.75">
      <c r="A149" s="2"/>
      <c r="B149" s="33"/>
      <c r="C149" s="46"/>
      <c r="D149" s="40"/>
      <c r="E149" s="27" t="s">
        <v>387</v>
      </c>
      <c r="F149" s="28">
        <v>126</v>
      </c>
      <c r="G149" s="36"/>
    </row>
    <row r="150" spans="1:7" s="3" customFormat="1" ht="18.75">
      <c r="A150" s="2"/>
      <c r="B150" s="33"/>
      <c r="C150" s="46"/>
      <c r="D150" s="40"/>
      <c r="E150" s="27" t="s">
        <v>388</v>
      </c>
      <c r="F150" s="28">
        <v>126</v>
      </c>
      <c r="G150" s="32"/>
    </row>
    <row r="151" spans="1:7" s="3" customFormat="1" ht="18.75">
      <c r="A151" s="2"/>
      <c r="B151" s="33"/>
      <c r="C151" s="46"/>
      <c r="D151" s="40" t="s">
        <v>389</v>
      </c>
      <c r="E151" s="27" t="s">
        <v>390</v>
      </c>
      <c r="F151" s="28">
        <v>15132</v>
      </c>
      <c r="G151" s="50"/>
    </row>
    <row r="152" spans="1:7" s="3" customFormat="1" ht="18.75">
      <c r="A152" s="2"/>
      <c r="B152" s="33"/>
      <c r="C152" s="46"/>
      <c r="D152" s="40"/>
      <c r="E152" s="27" t="s">
        <v>391</v>
      </c>
      <c r="F152" s="28">
        <v>430</v>
      </c>
      <c r="G152" s="32"/>
    </row>
    <row r="153" spans="1:7" s="3" customFormat="1" ht="18.75">
      <c r="A153" s="2"/>
      <c r="B153" s="33"/>
      <c r="C153" s="46"/>
      <c r="D153" s="40"/>
      <c r="E153" s="27" t="s">
        <v>392</v>
      </c>
      <c r="F153" s="28">
        <v>430</v>
      </c>
      <c r="G153" s="36"/>
    </row>
    <row r="154" spans="1:7" s="3" customFormat="1" ht="18.75">
      <c r="A154" s="2"/>
      <c r="B154" s="33"/>
      <c r="C154" s="46"/>
      <c r="D154" s="40"/>
      <c r="E154" s="27" t="s">
        <v>393</v>
      </c>
      <c r="F154" s="28"/>
      <c r="G154" s="32"/>
    </row>
    <row r="155" spans="1:7" s="3" customFormat="1" ht="18.75">
      <c r="A155" s="2"/>
      <c r="B155" s="33"/>
      <c r="C155" s="46"/>
      <c r="D155" s="40"/>
      <c r="E155" s="27" t="s">
        <v>394</v>
      </c>
      <c r="F155" s="28">
        <v>12024</v>
      </c>
      <c r="G155" s="32"/>
    </row>
    <row r="156" spans="1:7" s="3" customFormat="1" ht="18.75">
      <c r="A156" s="2"/>
      <c r="B156" s="33"/>
      <c r="C156" s="46"/>
      <c r="D156" s="41"/>
      <c r="E156" s="27" t="s">
        <v>395</v>
      </c>
      <c r="F156" s="28">
        <v>9969</v>
      </c>
      <c r="G156" s="32"/>
    </row>
    <row r="157" spans="1:7" s="3" customFormat="1" ht="18.75">
      <c r="A157" s="2"/>
      <c r="B157" s="33"/>
      <c r="C157" s="46"/>
      <c r="D157" s="40"/>
      <c r="E157" s="27" t="s">
        <v>396</v>
      </c>
      <c r="F157" s="28">
        <v>2055</v>
      </c>
      <c r="G157" s="32"/>
    </row>
    <row r="158" spans="1:7" s="3" customFormat="1" ht="18.75">
      <c r="A158" s="2"/>
      <c r="B158" s="33"/>
      <c r="C158" s="46"/>
      <c r="D158" s="40"/>
      <c r="E158" s="27" t="s">
        <v>397</v>
      </c>
      <c r="F158" s="28">
        <v>1800</v>
      </c>
      <c r="G158" s="32"/>
    </row>
    <row r="159" spans="1:7" s="3" customFormat="1" ht="18.75">
      <c r="A159" s="2"/>
      <c r="B159" s="33"/>
      <c r="C159" s="46"/>
      <c r="D159" s="40"/>
      <c r="E159" s="27" t="s">
        <v>398</v>
      </c>
      <c r="F159" s="28">
        <v>1538</v>
      </c>
      <c r="G159" s="32"/>
    </row>
    <row r="160" spans="1:7" s="3" customFormat="1" ht="18.75">
      <c r="A160" s="2"/>
      <c r="B160" s="33"/>
      <c r="C160" s="46"/>
      <c r="D160" s="40"/>
      <c r="E160" s="27" t="s">
        <v>399</v>
      </c>
      <c r="F160" s="28">
        <v>101</v>
      </c>
      <c r="G160" s="32"/>
    </row>
    <row r="161" spans="1:7" s="3" customFormat="1" ht="18.75">
      <c r="A161" s="2"/>
      <c r="B161" s="33"/>
      <c r="C161" s="46"/>
      <c r="D161" s="40"/>
      <c r="E161" s="27" t="s">
        <v>400</v>
      </c>
      <c r="F161" s="28">
        <v>161</v>
      </c>
      <c r="G161" s="32"/>
    </row>
    <row r="162" spans="1:7" s="3" customFormat="1" ht="18.75">
      <c r="A162" s="2"/>
      <c r="B162" s="33"/>
      <c r="C162" s="46"/>
      <c r="D162" s="40"/>
      <c r="E162" s="27" t="s">
        <v>401</v>
      </c>
      <c r="F162" s="28">
        <v>345</v>
      </c>
      <c r="G162" s="32"/>
    </row>
    <row r="163" spans="1:7" s="3" customFormat="1" ht="18.75">
      <c r="A163" s="2"/>
      <c r="B163" s="33"/>
      <c r="C163" s="46"/>
      <c r="D163" s="40"/>
      <c r="E163" s="27" t="s">
        <v>402</v>
      </c>
      <c r="F163" s="28">
        <v>345</v>
      </c>
      <c r="G163" s="32"/>
    </row>
    <row r="164" spans="1:7" s="3" customFormat="1" ht="18.75">
      <c r="A164" s="2"/>
      <c r="B164" s="33"/>
      <c r="C164" s="46"/>
      <c r="D164" s="40"/>
      <c r="E164" s="27" t="s">
        <v>403</v>
      </c>
      <c r="F164" s="28">
        <v>533</v>
      </c>
      <c r="G164" s="50"/>
    </row>
    <row r="165" spans="1:7" s="3" customFormat="1" ht="18.75">
      <c r="A165" s="2"/>
      <c r="B165" s="33"/>
      <c r="C165" s="46"/>
      <c r="D165" s="40"/>
      <c r="E165" s="27" t="s">
        <v>404</v>
      </c>
      <c r="F165" s="28">
        <v>401</v>
      </c>
      <c r="G165" s="32"/>
    </row>
    <row r="166" spans="1:7" s="3" customFormat="1" ht="18.75">
      <c r="A166" s="2"/>
      <c r="B166" s="33"/>
      <c r="C166" s="46"/>
      <c r="D166" s="40"/>
      <c r="E166" s="27" t="s">
        <v>405</v>
      </c>
      <c r="F166" s="28">
        <v>132</v>
      </c>
      <c r="G166" s="32"/>
    </row>
    <row r="167" spans="1:7" s="3" customFormat="1" ht="18.75">
      <c r="A167" s="2"/>
      <c r="B167" s="33"/>
      <c r="C167" s="46"/>
      <c r="D167" s="40" t="s">
        <v>406</v>
      </c>
      <c r="E167" s="27" t="s">
        <v>407</v>
      </c>
      <c r="F167" s="28">
        <v>1112</v>
      </c>
      <c r="G167" s="32"/>
    </row>
    <row r="168" spans="1:7" s="3" customFormat="1" ht="18.75">
      <c r="A168" s="2"/>
      <c r="B168" s="33"/>
      <c r="C168" s="46"/>
      <c r="D168" s="40"/>
      <c r="E168" s="27" t="s">
        <v>408</v>
      </c>
      <c r="F168" s="28">
        <v>521</v>
      </c>
      <c r="G168" s="32"/>
    </row>
    <row r="169" spans="1:7" s="3" customFormat="1" ht="18.75">
      <c r="A169" s="2"/>
      <c r="B169" s="33"/>
      <c r="C169" s="46"/>
      <c r="D169" s="40"/>
      <c r="E169" s="27" t="s">
        <v>409</v>
      </c>
      <c r="F169" s="28">
        <v>521</v>
      </c>
      <c r="G169" s="32"/>
    </row>
    <row r="170" spans="1:7" s="3" customFormat="1" ht="18.75">
      <c r="A170" s="2"/>
      <c r="B170" s="33"/>
      <c r="C170" s="46"/>
      <c r="D170" s="40"/>
      <c r="E170" s="27" t="s">
        <v>410</v>
      </c>
      <c r="F170" s="28">
        <v>151</v>
      </c>
      <c r="G170" s="32"/>
    </row>
    <row r="171" spans="1:7" s="3" customFormat="1" ht="18.75">
      <c r="A171" s="2"/>
      <c r="B171" s="33"/>
      <c r="C171" s="46"/>
      <c r="D171" s="40"/>
      <c r="E171" s="27" t="s">
        <v>411</v>
      </c>
      <c r="F171" s="28">
        <v>151</v>
      </c>
      <c r="G171" s="32"/>
    </row>
    <row r="172" spans="1:7" s="3" customFormat="1" ht="18.75">
      <c r="A172" s="2"/>
      <c r="B172" s="33"/>
      <c r="C172" s="46"/>
      <c r="D172" s="40"/>
      <c r="E172" s="27" t="s">
        <v>412</v>
      </c>
      <c r="F172" s="28">
        <v>440</v>
      </c>
      <c r="G172" s="32"/>
    </row>
    <row r="173" spans="1:7" s="3" customFormat="1" ht="18.75">
      <c r="A173" s="2"/>
      <c r="B173" s="33"/>
      <c r="C173" s="46"/>
      <c r="D173" s="40"/>
      <c r="E173" s="27" t="s">
        <v>413</v>
      </c>
      <c r="F173" s="28">
        <v>440</v>
      </c>
      <c r="G173" s="32"/>
    </row>
    <row r="174" spans="1:7" s="3" customFormat="1" ht="18.75">
      <c r="A174" s="2"/>
      <c r="B174" s="33"/>
      <c r="C174" s="46"/>
      <c r="D174" s="40" t="s">
        <v>414</v>
      </c>
      <c r="E174" s="27" t="s">
        <v>415</v>
      </c>
      <c r="F174" s="28">
        <v>656</v>
      </c>
      <c r="G174" s="32"/>
    </row>
    <row r="175" spans="1:7" s="3" customFormat="1" ht="18.75">
      <c r="A175" s="2"/>
      <c r="B175" s="33"/>
      <c r="C175" s="46"/>
      <c r="D175" s="40"/>
      <c r="E175" s="27" t="s">
        <v>416</v>
      </c>
      <c r="F175" s="28">
        <v>656</v>
      </c>
      <c r="G175" s="32"/>
    </row>
    <row r="176" spans="1:7" s="3" customFormat="1" ht="18.75">
      <c r="A176" s="2"/>
      <c r="B176" s="33"/>
      <c r="C176" s="46"/>
      <c r="D176" s="41"/>
      <c r="E176" s="27" t="s">
        <v>417</v>
      </c>
      <c r="F176" s="28">
        <v>656</v>
      </c>
      <c r="G176" s="32"/>
    </row>
    <row r="177" spans="1:7" s="3" customFormat="1" ht="18.75">
      <c r="A177" s="2"/>
      <c r="B177" s="33"/>
      <c r="C177" s="46"/>
      <c r="D177" s="40" t="s">
        <v>418</v>
      </c>
      <c r="E177" s="27" t="s">
        <v>419</v>
      </c>
      <c r="F177" s="28">
        <v>10065</v>
      </c>
      <c r="G177" s="58"/>
    </row>
    <row r="178" spans="1:7" s="3" customFormat="1" ht="18.75">
      <c r="A178" s="2"/>
      <c r="B178" s="33"/>
      <c r="C178" s="46"/>
      <c r="D178" s="40"/>
      <c r="E178" s="27" t="s">
        <v>420</v>
      </c>
      <c r="F178" s="28">
        <v>5703</v>
      </c>
      <c r="G178" s="58"/>
    </row>
    <row r="179" spans="1:7" s="3" customFormat="1" ht="18.75">
      <c r="A179" s="2"/>
      <c r="B179" s="33"/>
      <c r="C179" s="46"/>
      <c r="D179" s="40"/>
      <c r="E179" s="27" t="s">
        <v>421</v>
      </c>
      <c r="F179" s="28">
        <v>2340</v>
      </c>
      <c r="G179" s="58"/>
    </row>
    <row r="180" spans="1:7" s="3" customFormat="1" ht="18.75">
      <c r="A180" s="2"/>
      <c r="B180" s="33"/>
      <c r="C180" s="46"/>
      <c r="D180" s="40"/>
      <c r="E180" s="27" t="s">
        <v>422</v>
      </c>
      <c r="F180" s="28">
        <v>2778</v>
      </c>
      <c r="G180" s="32"/>
    </row>
    <row r="181" spans="1:7" s="3" customFormat="1" ht="18.75">
      <c r="A181" s="2"/>
      <c r="B181" s="33"/>
      <c r="C181" s="46"/>
      <c r="D181" s="40"/>
      <c r="E181" s="27" t="s">
        <v>423</v>
      </c>
      <c r="F181" s="28">
        <v>55</v>
      </c>
      <c r="G181" s="32"/>
    </row>
    <row r="182" spans="1:7" s="3" customFormat="1" ht="18.75">
      <c r="A182" s="2"/>
      <c r="B182" s="33"/>
      <c r="C182" s="46"/>
      <c r="D182" s="40"/>
      <c r="E182" s="27" t="s">
        <v>424</v>
      </c>
      <c r="F182" s="28"/>
      <c r="G182" s="32"/>
    </row>
    <row r="183" spans="1:7" s="3" customFormat="1" ht="18.75">
      <c r="A183" s="2"/>
      <c r="B183" s="33"/>
      <c r="C183" s="46"/>
      <c r="D183" s="40"/>
      <c r="E183" s="27" t="s">
        <v>425</v>
      </c>
      <c r="F183" s="28">
        <v>530</v>
      </c>
      <c r="G183" s="32"/>
    </row>
    <row r="184" spans="1:7" s="3" customFormat="1" ht="18.75">
      <c r="A184" s="2"/>
      <c r="B184" s="33"/>
      <c r="C184" s="46"/>
      <c r="D184" s="40"/>
      <c r="E184" s="27" t="s">
        <v>426</v>
      </c>
      <c r="F184" s="28">
        <v>2827</v>
      </c>
      <c r="G184" s="32"/>
    </row>
    <row r="185" spans="1:7" s="3" customFormat="1" ht="18.75">
      <c r="A185" s="2"/>
      <c r="B185" s="33"/>
      <c r="C185" s="46"/>
      <c r="D185" s="40"/>
      <c r="E185" s="27" t="s">
        <v>427</v>
      </c>
      <c r="F185" s="28">
        <v>809</v>
      </c>
      <c r="G185" s="32"/>
    </row>
    <row r="186" spans="1:7" s="3" customFormat="1" ht="18.75">
      <c r="A186" s="2"/>
      <c r="B186" s="33"/>
      <c r="C186" s="46"/>
      <c r="D186" s="40"/>
      <c r="E186" s="27" t="s">
        <v>428</v>
      </c>
      <c r="F186" s="28">
        <v>1926</v>
      </c>
      <c r="G186" s="32"/>
    </row>
    <row r="187" spans="1:7" s="3" customFormat="1" ht="18.75">
      <c r="A187" s="2"/>
      <c r="B187" s="33"/>
      <c r="C187" s="46"/>
      <c r="D187" s="40"/>
      <c r="E187" s="27" t="s">
        <v>429</v>
      </c>
      <c r="F187" s="28">
        <v>92</v>
      </c>
      <c r="G187" s="32"/>
    </row>
    <row r="188" spans="1:7" s="3" customFormat="1" ht="18.75">
      <c r="A188" s="2"/>
      <c r="B188" s="33"/>
      <c r="C188" s="46"/>
      <c r="D188" s="40"/>
      <c r="E188" s="27" t="s">
        <v>430</v>
      </c>
      <c r="F188" s="28"/>
      <c r="G188" s="32"/>
    </row>
    <row r="189" spans="1:7" s="3" customFormat="1" ht="18.75">
      <c r="A189" s="2"/>
      <c r="B189" s="33"/>
      <c r="C189" s="46"/>
      <c r="D189" s="40"/>
      <c r="E189" s="27" t="s">
        <v>431</v>
      </c>
      <c r="F189" s="28">
        <v>1293</v>
      </c>
      <c r="G189" s="58"/>
    </row>
    <row r="190" spans="1:7" s="3" customFormat="1" ht="18.75">
      <c r="A190" s="2"/>
      <c r="B190" s="33"/>
      <c r="C190" s="46"/>
      <c r="D190" s="40"/>
      <c r="E190" s="27" t="s">
        <v>432</v>
      </c>
      <c r="F190" s="28">
        <v>444</v>
      </c>
      <c r="G190" s="58"/>
    </row>
    <row r="191" spans="1:7" s="3" customFormat="1" ht="18.75">
      <c r="A191" s="2"/>
      <c r="B191" s="33"/>
      <c r="C191" s="46"/>
      <c r="D191" s="40"/>
      <c r="E191" s="27" t="s">
        <v>433</v>
      </c>
      <c r="F191" s="28">
        <v>550</v>
      </c>
      <c r="G191" s="58"/>
    </row>
    <row r="192" spans="1:7" s="3" customFormat="1" ht="18.75">
      <c r="A192" s="2"/>
      <c r="B192" s="33"/>
      <c r="C192" s="46"/>
      <c r="D192" s="40"/>
      <c r="E192" s="27" t="s">
        <v>434</v>
      </c>
      <c r="F192" s="28"/>
      <c r="G192" s="32"/>
    </row>
    <row r="193" spans="1:7" s="3" customFormat="1" ht="18.75">
      <c r="A193" s="2"/>
      <c r="B193" s="33"/>
      <c r="C193" s="46"/>
      <c r="D193" s="40"/>
      <c r="E193" s="27" t="s">
        <v>435</v>
      </c>
      <c r="F193" s="28">
        <v>299</v>
      </c>
      <c r="G193" s="32"/>
    </row>
    <row r="194" spans="1:7" s="3" customFormat="1" ht="18.75">
      <c r="A194" s="2"/>
      <c r="B194" s="33"/>
      <c r="C194" s="46"/>
      <c r="D194" s="41"/>
      <c r="E194" s="27" t="s">
        <v>436</v>
      </c>
      <c r="F194" s="28"/>
      <c r="G194" s="32"/>
    </row>
    <row r="195" spans="1:7" s="3" customFormat="1" ht="18.75">
      <c r="A195" s="2"/>
      <c r="B195" s="33"/>
      <c r="C195" s="46"/>
      <c r="D195" s="40"/>
      <c r="E195" s="27" t="s">
        <v>437</v>
      </c>
      <c r="F195" s="28">
        <v>242</v>
      </c>
      <c r="G195" s="32"/>
    </row>
    <row r="196" spans="1:7" s="3" customFormat="1" ht="18.75">
      <c r="A196" s="2"/>
      <c r="B196" s="33"/>
      <c r="C196" s="46"/>
      <c r="D196" s="40"/>
      <c r="E196" s="27" t="s">
        <v>438</v>
      </c>
      <c r="F196" s="28">
        <v>242</v>
      </c>
      <c r="G196" s="32"/>
    </row>
    <row r="197" spans="1:7" s="3" customFormat="1" ht="18.75">
      <c r="A197" s="2"/>
      <c r="B197" s="33"/>
      <c r="C197" s="46"/>
      <c r="D197" s="40"/>
      <c r="E197" s="27" t="s">
        <v>439</v>
      </c>
      <c r="F197" s="28"/>
      <c r="G197" s="32"/>
    </row>
    <row r="198" spans="1:7" s="3" customFormat="1" ht="18.75">
      <c r="A198" s="2"/>
      <c r="B198" s="33"/>
      <c r="C198" s="46"/>
      <c r="D198" s="40"/>
      <c r="E198" s="27" t="s">
        <v>440</v>
      </c>
      <c r="F198" s="28"/>
      <c r="G198" s="32"/>
    </row>
    <row r="199" spans="1:7" s="3" customFormat="1" ht="18.75">
      <c r="A199" s="2"/>
      <c r="B199" s="33"/>
      <c r="C199" s="46"/>
      <c r="D199" s="40"/>
      <c r="E199" s="27" t="s">
        <v>441</v>
      </c>
      <c r="F199" s="28"/>
      <c r="G199" s="36"/>
    </row>
    <row r="200" spans="1:7" s="3" customFormat="1" ht="18.75">
      <c r="A200" s="2"/>
      <c r="B200" s="33"/>
      <c r="C200" s="46"/>
      <c r="D200" s="40" t="s">
        <v>442</v>
      </c>
      <c r="E200" s="27" t="s">
        <v>443</v>
      </c>
      <c r="F200" s="28">
        <v>546</v>
      </c>
      <c r="G200" s="58"/>
    </row>
    <row r="201" spans="1:7" s="3" customFormat="1" ht="18.75">
      <c r="A201" s="2"/>
      <c r="B201" s="33"/>
      <c r="C201" s="46"/>
      <c r="D201" s="40"/>
      <c r="E201" s="27" t="s">
        <v>444</v>
      </c>
      <c r="F201" s="28">
        <v>546</v>
      </c>
      <c r="G201" s="58"/>
    </row>
    <row r="202" spans="1:7" s="3" customFormat="1" ht="18.75">
      <c r="A202" s="2"/>
      <c r="B202" s="33"/>
      <c r="C202" s="46"/>
      <c r="D202" s="40"/>
      <c r="E202" s="27" t="s">
        <v>445</v>
      </c>
      <c r="F202" s="28">
        <v>546</v>
      </c>
      <c r="G202" s="58"/>
    </row>
    <row r="203" spans="1:7" s="3" customFormat="1" ht="18.75">
      <c r="A203" s="2"/>
      <c r="B203" s="33"/>
      <c r="C203" s="46"/>
      <c r="D203" s="40" t="s">
        <v>446</v>
      </c>
      <c r="E203" s="27" t="s">
        <v>447</v>
      </c>
      <c r="F203" s="28">
        <v>1109</v>
      </c>
      <c r="G203" s="58"/>
    </row>
    <row r="204" spans="1:7" s="3" customFormat="1" ht="18.75">
      <c r="A204" s="2"/>
      <c r="B204" s="33"/>
      <c r="C204" s="46"/>
      <c r="D204" s="40"/>
      <c r="E204" s="27" t="s">
        <v>448</v>
      </c>
      <c r="F204" s="28">
        <v>1109</v>
      </c>
      <c r="G204" s="58"/>
    </row>
    <row r="205" spans="1:7" s="3" customFormat="1" ht="18.75">
      <c r="A205" s="2"/>
      <c r="B205" s="33"/>
      <c r="C205" s="46"/>
      <c r="D205" s="41"/>
      <c r="E205" s="27" t="s">
        <v>449</v>
      </c>
      <c r="F205" s="28">
        <v>475</v>
      </c>
      <c r="G205" s="58"/>
    </row>
    <row r="206" spans="1:7" s="3" customFormat="1" ht="18.75">
      <c r="A206" s="2"/>
      <c r="B206" s="33"/>
      <c r="C206" s="46"/>
      <c r="D206" s="40"/>
      <c r="E206" s="27" t="s">
        <v>450</v>
      </c>
      <c r="F206" s="28">
        <v>634</v>
      </c>
      <c r="G206" s="32"/>
    </row>
    <row r="207" spans="1:7" s="3" customFormat="1" ht="17.25" customHeight="1">
      <c r="A207" s="2"/>
      <c r="B207" s="33"/>
      <c r="C207" s="46"/>
      <c r="D207" s="40" t="s">
        <v>451</v>
      </c>
      <c r="E207" s="27" t="s">
        <v>452</v>
      </c>
      <c r="F207" s="28">
        <v>776</v>
      </c>
      <c r="G207" s="58"/>
    </row>
    <row r="208" spans="1:7" s="3" customFormat="1" ht="18.75">
      <c r="A208" s="2"/>
      <c r="B208" s="33"/>
      <c r="C208" s="46"/>
      <c r="D208" s="40"/>
      <c r="E208" s="27" t="s">
        <v>453</v>
      </c>
      <c r="F208" s="28">
        <v>509</v>
      </c>
      <c r="G208" s="58"/>
    </row>
    <row r="209" spans="1:7" s="3" customFormat="1" ht="18.75">
      <c r="A209" s="2"/>
      <c r="B209" s="33"/>
      <c r="C209" s="46"/>
      <c r="D209" s="40"/>
      <c r="E209" s="27" t="s">
        <v>454</v>
      </c>
      <c r="F209" s="28">
        <v>475</v>
      </c>
      <c r="G209" s="58"/>
    </row>
    <row r="210" spans="1:7" s="3" customFormat="1" ht="18.75">
      <c r="A210" s="2"/>
      <c r="B210" s="33"/>
      <c r="C210" s="46"/>
      <c r="D210" s="41"/>
      <c r="E210" s="27" t="s">
        <v>455</v>
      </c>
      <c r="F210" s="28">
        <v>34</v>
      </c>
      <c r="G210" s="32"/>
    </row>
    <row r="211" spans="1:7" s="3" customFormat="1" ht="18.75">
      <c r="A211" s="2"/>
      <c r="B211" s="33"/>
      <c r="C211" s="46"/>
      <c r="D211" s="40"/>
      <c r="E211" s="27" t="s">
        <v>456</v>
      </c>
      <c r="F211" s="28">
        <v>267</v>
      </c>
      <c r="G211" s="32"/>
    </row>
    <row r="212" spans="1:7" s="3" customFormat="1" ht="18.75">
      <c r="A212" s="2"/>
      <c r="B212" s="33"/>
      <c r="C212" s="46"/>
      <c r="D212" s="41"/>
      <c r="E212" s="27" t="s">
        <v>457</v>
      </c>
      <c r="F212" s="28">
        <v>267</v>
      </c>
      <c r="G212" s="36"/>
    </row>
    <row r="213" spans="1:7" s="3" customFormat="1" ht="18.75">
      <c r="A213" s="2"/>
      <c r="B213" s="33"/>
      <c r="C213" s="46"/>
      <c r="D213" s="41" t="s">
        <v>458</v>
      </c>
      <c r="E213" s="27" t="s">
        <v>459</v>
      </c>
      <c r="F213" s="28"/>
      <c r="G213" s="32"/>
    </row>
    <row r="214" spans="1:7" s="3" customFormat="1" ht="18.75">
      <c r="A214" s="2"/>
      <c r="B214" s="33"/>
      <c r="C214" s="46"/>
      <c r="D214" s="40" t="s">
        <v>460</v>
      </c>
      <c r="E214" s="27" t="s">
        <v>461</v>
      </c>
      <c r="F214" s="28">
        <v>2126</v>
      </c>
      <c r="G214" s="54"/>
    </row>
    <row r="215" spans="1:7" s="3" customFormat="1" ht="18.75">
      <c r="A215" s="2"/>
      <c r="B215" s="33"/>
      <c r="C215" s="46"/>
      <c r="D215" s="40"/>
      <c r="E215" s="27" t="s">
        <v>462</v>
      </c>
      <c r="F215" s="28">
        <v>1839</v>
      </c>
      <c r="G215" s="54"/>
    </row>
    <row r="216" spans="1:7" s="3" customFormat="1" ht="18.75">
      <c r="A216" s="2"/>
      <c r="B216" s="33"/>
      <c r="C216" s="46"/>
      <c r="D216" s="40"/>
      <c r="E216" s="27" t="s">
        <v>463</v>
      </c>
      <c r="F216" s="28">
        <v>1158</v>
      </c>
      <c r="G216" s="54"/>
    </row>
    <row r="217" spans="1:7" s="3" customFormat="1" ht="18.75">
      <c r="A217" s="2"/>
      <c r="B217" s="33"/>
      <c r="C217" s="46"/>
      <c r="D217" s="40"/>
      <c r="E217" s="27" t="s">
        <v>464</v>
      </c>
      <c r="F217" s="28">
        <v>681</v>
      </c>
      <c r="G217" s="32"/>
    </row>
    <row r="218" spans="1:7" s="3" customFormat="1" ht="18.75">
      <c r="A218" s="2"/>
      <c r="B218" s="33"/>
      <c r="C218" s="46"/>
      <c r="D218" s="40"/>
      <c r="E218" s="27" t="s">
        <v>465</v>
      </c>
      <c r="F218" s="28">
        <v>257</v>
      </c>
      <c r="G218" s="32"/>
    </row>
    <row r="219" spans="1:7" s="3" customFormat="1" ht="18.75">
      <c r="A219" s="2"/>
      <c r="B219" s="33"/>
      <c r="C219" s="46"/>
      <c r="D219" s="40"/>
      <c r="E219" s="27" t="s">
        <v>466</v>
      </c>
      <c r="F219" s="28">
        <v>257</v>
      </c>
      <c r="G219" s="32"/>
    </row>
    <row r="220" spans="1:7" s="3" customFormat="1" ht="18.75">
      <c r="A220" s="2"/>
      <c r="B220" s="33"/>
      <c r="C220" s="46"/>
      <c r="D220" s="40"/>
      <c r="E220" s="27" t="s">
        <v>467</v>
      </c>
      <c r="F220" s="28">
        <v>30</v>
      </c>
      <c r="G220" s="32"/>
    </row>
    <row r="221" spans="1:7" s="3" customFormat="1" ht="18.75">
      <c r="A221" s="2"/>
      <c r="B221" s="33"/>
      <c r="C221" s="46"/>
      <c r="D221" s="40"/>
      <c r="E221" s="39" t="s">
        <v>468</v>
      </c>
      <c r="F221" s="28">
        <v>1</v>
      </c>
      <c r="G221" s="32"/>
    </row>
    <row r="222" spans="1:7" s="3" customFormat="1" ht="18.75">
      <c r="A222" s="2"/>
      <c r="B222" s="33"/>
      <c r="C222" s="46"/>
      <c r="D222" s="40"/>
      <c r="E222" s="27" t="s">
        <v>469</v>
      </c>
      <c r="F222" s="28">
        <v>27</v>
      </c>
      <c r="G222" s="32"/>
    </row>
    <row r="223" spans="1:7" s="3" customFormat="1" ht="18.75">
      <c r="A223" s="2"/>
      <c r="B223" s="33"/>
      <c r="C223" s="46"/>
      <c r="D223" s="40"/>
      <c r="E223" s="39" t="s">
        <v>470</v>
      </c>
      <c r="F223" s="28">
        <v>2</v>
      </c>
      <c r="G223" s="32"/>
    </row>
    <row r="224" spans="1:7" s="3" customFormat="1" ht="18.75">
      <c r="A224" s="2"/>
      <c r="B224" s="33"/>
      <c r="C224" s="46"/>
      <c r="D224" s="40" t="s">
        <v>471</v>
      </c>
      <c r="E224" s="39" t="s">
        <v>472</v>
      </c>
      <c r="F224" s="28">
        <v>1700</v>
      </c>
      <c r="G224" s="32"/>
    </row>
    <row r="225" spans="1:7" s="3" customFormat="1" ht="18.75">
      <c r="A225" s="2"/>
      <c r="B225" s="33"/>
      <c r="C225" s="46"/>
      <c r="D225" s="40"/>
      <c r="E225" s="27" t="s">
        <v>473</v>
      </c>
      <c r="F225" s="28">
        <v>1700</v>
      </c>
      <c r="G225" s="32"/>
    </row>
    <row r="226" spans="1:7" s="3" customFormat="1" ht="18.75">
      <c r="A226" s="2"/>
      <c r="B226" s="33"/>
      <c r="C226" s="46"/>
      <c r="D226" s="40"/>
      <c r="E226" s="27" t="s">
        <v>474</v>
      </c>
      <c r="F226" s="28">
        <v>1700</v>
      </c>
      <c r="G226" s="32"/>
    </row>
    <row r="227" spans="1:7" s="3" customFormat="1" ht="18.75">
      <c r="A227" s="2"/>
      <c r="B227" s="33"/>
      <c r="C227" s="46"/>
      <c r="D227" s="40" t="s">
        <v>475</v>
      </c>
      <c r="E227" s="27" t="s">
        <v>476</v>
      </c>
      <c r="F227" s="28">
        <v>101</v>
      </c>
      <c r="G227" s="32"/>
    </row>
    <row r="228" spans="1:7" s="3" customFormat="1" ht="18.75">
      <c r="A228" s="2"/>
      <c r="B228" s="33"/>
      <c r="C228" s="46"/>
      <c r="D228" s="40"/>
      <c r="E228" s="27" t="s">
        <v>477</v>
      </c>
      <c r="F228" s="28">
        <v>101</v>
      </c>
      <c r="G228" s="32"/>
    </row>
    <row r="229" spans="1:7" s="3" customFormat="1" ht="18.75">
      <c r="A229" s="2"/>
      <c r="B229" s="59" t="s">
        <v>478</v>
      </c>
      <c r="C229" s="37">
        <f>SUM(C5+C17)</f>
        <v>15190</v>
      </c>
      <c r="D229" s="40"/>
      <c r="E229" s="27" t="s">
        <v>479</v>
      </c>
      <c r="F229" s="28">
        <v>101</v>
      </c>
      <c r="G229" s="32"/>
    </row>
    <row r="230" spans="1:7" s="3" customFormat="1" ht="18.75">
      <c r="A230" s="2"/>
      <c r="B230" s="33"/>
      <c r="C230" s="46"/>
      <c r="D230" s="40" t="s">
        <v>480</v>
      </c>
      <c r="E230" s="27" t="s">
        <v>481</v>
      </c>
      <c r="F230" s="28">
        <v>1600</v>
      </c>
      <c r="G230" s="60"/>
    </row>
    <row r="231" spans="1:7" s="3" customFormat="1" ht="18.75">
      <c r="A231" s="2" t="s">
        <v>300</v>
      </c>
      <c r="B231" s="33" t="s">
        <v>482</v>
      </c>
      <c r="C231" s="46"/>
      <c r="D231" s="40"/>
      <c r="E231" s="27" t="s">
        <v>483</v>
      </c>
      <c r="F231" s="28">
        <v>1600</v>
      </c>
      <c r="G231" s="60"/>
    </row>
    <row r="232" spans="1:7" s="3" customFormat="1" ht="18.75">
      <c r="A232" s="2"/>
      <c r="B232" s="33" t="s">
        <v>484</v>
      </c>
      <c r="C232" s="30">
        <f>SUM(C233:C234)</f>
        <v>394</v>
      </c>
      <c r="D232" s="40" t="s">
        <v>485</v>
      </c>
      <c r="E232" s="27" t="s">
        <v>138</v>
      </c>
      <c r="F232" s="28">
        <v>11198</v>
      </c>
      <c r="G232" s="54"/>
    </row>
    <row r="233" spans="1:8" s="3" customFormat="1" ht="17.25" customHeight="1">
      <c r="A233" s="2"/>
      <c r="B233" s="33" t="s">
        <v>486</v>
      </c>
      <c r="C233" s="30">
        <v>545</v>
      </c>
      <c r="D233" s="41"/>
      <c r="E233" s="27" t="s">
        <v>487</v>
      </c>
      <c r="F233" s="28">
        <v>8550</v>
      </c>
      <c r="G233" s="54"/>
      <c r="H233" s="3" t="s">
        <v>488</v>
      </c>
    </row>
    <row r="234" spans="1:7" s="3" customFormat="1" ht="18.75">
      <c r="A234" s="2"/>
      <c r="B234" s="41" t="s">
        <v>489</v>
      </c>
      <c r="C234" s="30">
        <v>-151</v>
      </c>
      <c r="D234" s="40"/>
      <c r="E234" s="27" t="s">
        <v>490</v>
      </c>
      <c r="F234" s="28">
        <v>2648</v>
      </c>
      <c r="G234" s="55"/>
    </row>
    <row r="235" spans="1:7" s="3" customFormat="1" ht="18.75">
      <c r="A235" s="2"/>
      <c r="B235" s="41" t="s">
        <v>491</v>
      </c>
      <c r="C235" s="30">
        <v>6810</v>
      </c>
      <c r="D235" s="41"/>
      <c r="E235" s="27" t="s">
        <v>492</v>
      </c>
      <c r="F235" s="28">
        <v>2648</v>
      </c>
      <c r="G235" s="55"/>
    </row>
    <row r="236" spans="1:7" s="3" customFormat="1" ht="18.75">
      <c r="A236" s="2"/>
      <c r="B236" s="33" t="s">
        <v>493</v>
      </c>
      <c r="C236" s="30">
        <v>41396</v>
      </c>
      <c r="D236" s="53" t="s">
        <v>494</v>
      </c>
      <c r="E236" s="27" t="s">
        <v>495</v>
      </c>
      <c r="F236" s="28">
        <v>5000</v>
      </c>
      <c r="G236" s="32"/>
    </row>
    <row r="237" spans="1:7" s="3" customFormat="1" ht="18.75">
      <c r="A237" s="2"/>
      <c r="B237" s="33" t="s">
        <v>496</v>
      </c>
      <c r="C237" s="30">
        <v>64</v>
      </c>
      <c r="D237" s="41"/>
      <c r="E237" s="27" t="s">
        <v>497</v>
      </c>
      <c r="F237" s="28">
        <v>5000</v>
      </c>
      <c r="G237" s="32"/>
    </row>
    <row r="238" spans="1:7" s="3" customFormat="1" ht="18.75">
      <c r="A238" s="2"/>
      <c r="B238" s="35" t="s">
        <v>498</v>
      </c>
      <c r="C238" s="30">
        <v>1890</v>
      </c>
      <c r="D238" s="41"/>
      <c r="E238" s="27" t="s">
        <v>499</v>
      </c>
      <c r="F238" s="28">
        <v>5000</v>
      </c>
      <c r="G238" s="32"/>
    </row>
    <row r="239" spans="1:7" s="3" customFormat="1" ht="18.75">
      <c r="A239" s="2"/>
      <c r="B239" s="33" t="s">
        <v>500</v>
      </c>
      <c r="C239" s="30">
        <v>37800</v>
      </c>
      <c r="D239" s="53" t="s">
        <v>501</v>
      </c>
      <c r="E239" s="27" t="s">
        <v>502</v>
      </c>
      <c r="F239" s="28">
        <v>1790</v>
      </c>
      <c r="G239" s="32"/>
    </row>
    <row r="240" spans="1:7" s="3" customFormat="1" ht="18.75">
      <c r="A240" s="2"/>
      <c r="B240" s="35" t="s">
        <v>503</v>
      </c>
      <c r="C240" s="30">
        <v>5072</v>
      </c>
      <c r="D240" s="53"/>
      <c r="E240" s="27" t="s">
        <v>504</v>
      </c>
      <c r="F240" s="28">
        <v>1790</v>
      </c>
      <c r="G240" s="32"/>
    </row>
    <row r="241" spans="1:7" s="3" customFormat="1" ht="18.75">
      <c r="A241" s="2"/>
      <c r="B241" s="4" t="s">
        <v>505</v>
      </c>
      <c r="C241" s="30">
        <v>2351</v>
      </c>
      <c r="D241" s="45"/>
      <c r="E241" s="27" t="s">
        <v>506</v>
      </c>
      <c r="F241" s="28">
        <v>1790</v>
      </c>
      <c r="G241" s="32"/>
    </row>
    <row r="242" spans="1:7" s="3" customFormat="1" ht="18.75">
      <c r="A242" s="2"/>
      <c r="B242" s="4" t="s">
        <v>507</v>
      </c>
      <c r="C242" s="30">
        <v>12341</v>
      </c>
      <c r="D242" s="53"/>
      <c r="E242" s="27"/>
      <c r="F242" s="28"/>
      <c r="G242" s="32"/>
    </row>
    <row r="243" spans="1:7" s="3" customFormat="1" ht="18.75">
      <c r="A243" s="2"/>
      <c r="B243" s="61" t="s">
        <v>508</v>
      </c>
      <c r="C243" s="37">
        <f>C232+C235+C236+C237+C238+C239+C240+C241+C242</f>
        <v>108118</v>
      </c>
      <c r="D243" s="53"/>
      <c r="E243" s="27"/>
      <c r="F243" s="28"/>
      <c r="G243" s="32"/>
    </row>
    <row r="244" spans="1:7" s="3" customFormat="1" ht="18.75">
      <c r="A244" s="2"/>
      <c r="B244" s="45"/>
      <c r="C244" s="46"/>
      <c r="D244" s="45"/>
      <c r="E244" s="27"/>
      <c r="F244" s="28"/>
      <c r="G244" s="32"/>
    </row>
    <row r="245" spans="1:7" s="3" customFormat="1" ht="18.75">
      <c r="A245" s="2"/>
      <c r="B245" s="41"/>
      <c r="C245" s="46"/>
      <c r="D245" s="53"/>
      <c r="E245" s="27"/>
      <c r="F245" s="28"/>
      <c r="G245" s="32"/>
    </row>
    <row r="246" spans="1:7" s="3" customFormat="1" ht="18.75">
      <c r="A246" s="2"/>
      <c r="B246" s="33"/>
      <c r="C246" s="46"/>
      <c r="D246" s="53"/>
      <c r="E246" s="27"/>
      <c r="F246" s="28"/>
      <c r="G246" s="32"/>
    </row>
    <row r="247" spans="1:7" s="3" customFormat="1" ht="18.75">
      <c r="A247" s="2"/>
      <c r="B247" s="45"/>
      <c r="C247" s="46"/>
      <c r="D247" s="53"/>
      <c r="E247" s="27"/>
      <c r="F247" s="28"/>
      <c r="G247" s="32"/>
    </row>
    <row r="248" spans="1:7" s="3" customFormat="1" ht="18.75">
      <c r="A248" s="2"/>
      <c r="B248" s="45"/>
      <c r="C248" s="46"/>
      <c r="D248" s="53"/>
      <c r="E248" s="27"/>
      <c r="F248" s="28"/>
      <c r="G248" s="32"/>
    </row>
    <row r="249" spans="1:7" s="3" customFormat="1" ht="18.75">
      <c r="A249" s="2"/>
      <c r="B249" s="41"/>
      <c r="C249" s="46"/>
      <c r="D249" s="53"/>
      <c r="E249" s="27"/>
      <c r="F249" s="28"/>
      <c r="G249" s="32"/>
    </row>
    <row r="250" spans="1:7" s="3" customFormat="1" ht="18.75">
      <c r="A250" s="62"/>
      <c r="B250" s="63" t="s">
        <v>509</v>
      </c>
      <c r="C250" s="64">
        <f>C229+C243</f>
        <v>123308</v>
      </c>
      <c r="D250" s="65"/>
      <c r="E250" s="66" t="s">
        <v>510</v>
      </c>
      <c r="F250" s="67">
        <v>123308</v>
      </c>
      <c r="G250" s="68"/>
    </row>
  </sheetData>
  <sheetProtection formatCells="0" formatColumns="0" formatRows="0"/>
  <protectedRanges>
    <protectedRange sqref="C25:C28 C6:C15" name="区域1_1_1_1_1_1_1_1_1_1_1"/>
    <protectedRange sqref="C17:C23" name="区域2_1_1_1_1_1_1_2_1"/>
  </protectedRanges>
  <mergeCells count="32">
    <mergeCell ref="A1:G1"/>
    <mergeCell ref="B3:C3"/>
    <mergeCell ref="D3:F3"/>
    <mergeCell ref="G3:G4"/>
    <mergeCell ref="G10:G12"/>
    <mergeCell ref="G15:G18"/>
    <mergeCell ref="G23:G24"/>
    <mergeCell ref="G34:G35"/>
    <mergeCell ref="G38:G39"/>
    <mergeCell ref="G46:G47"/>
    <mergeCell ref="G51:G53"/>
    <mergeCell ref="G54:G56"/>
    <mergeCell ref="G57:G58"/>
    <mergeCell ref="G61:G62"/>
    <mergeCell ref="G64:G65"/>
    <mergeCell ref="G79:G80"/>
    <mergeCell ref="G92:G94"/>
    <mergeCell ref="G108:G109"/>
    <mergeCell ref="G110:G111"/>
    <mergeCell ref="G112:G114"/>
    <mergeCell ref="G121:G123"/>
    <mergeCell ref="G141:G142"/>
    <mergeCell ref="G144:G145"/>
    <mergeCell ref="G148:G149"/>
    <mergeCell ref="G177:G179"/>
    <mergeCell ref="G189:G191"/>
    <mergeCell ref="G200:G202"/>
    <mergeCell ref="G203:G205"/>
    <mergeCell ref="G207:G209"/>
    <mergeCell ref="G214:G216"/>
    <mergeCell ref="G230:G231"/>
    <mergeCell ref="G232:G233"/>
  </mergeCells>
  <printOptions horizontalCentered="1"/>
  <pageMargins left="0.15748031496062992" right="0" top="0.6692913385826772" bottom="0.8267716535433072" header="0.2755905511811024" footer="0.35433070866141736"/>
  <pageSetup firstPageNumber="17" useFirstPageNumber="1" fitToHeight="9" fitToWidth="1" horizontalDpi="180" verticalDpi="180" orientation="portrait" paperSize="9" scale="73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0">
      <selection activeCell="A28" sqref="A28"/>
    </sheetView>
  </sheetViews>
  <sheetFormatPr defaultColWidth="9.00390625" defaultRowHeight="14.25"/>
  <cols>
    <col min="1" max="1" width="80.625" style="0" customWidth="1"/>
  </cols>
  <sheetData>
    <row r="1" ht="41.25" customHeight="1">
      <c r="A1" s="316" t="s">
        <v>3</v>
      </c>
    </row>
    <row r="2" ht="51.75" customHeight="1"/>
    <row r="3" ht="30" customHeight="1">
      <c r="A3" s="317" t="s">
        <v>4</v>
      </c>
    </row>
    <row r="4" ht="30" customHeight="1">
      <c r="A4" s="317" t="s">
        <v>5</v>
      </c>
    </row>
    <row r="5" ht="30" customHeight="1">
      <c r="A5" s="317" t="s">
        <v>6</v>
      </c>
    </row>
    <row r="6" ht="30" customHeight="1">
      <c r="A6" s="318" t="s">
        <v>7</v>
      </c>
    </row>
    <row r="7" ht="30" customHeight="1">
      <c r="A7" s="317" t="s">
        <v>8</v>
      </c>
    </row>
    <row r="8" ht="30" customHeight="1">
      <c r="A8" s="317" t="s">
        <v>9</v>
      </c>
    </row>
    <row r="9" ht="30" customHeight="1">
      <c r="A9" s="317" t="s">
        <v>10</v>
      </c>
    </row>
    <row r="10" ht="30" customHeight="1">
      <c r="A10" s="317" t="s">
        <v>11</v>
      </c>
    </row>
    <row r="11" ht="30" customHeight="1">
      <c r="A11" s="317" t="s">
        <v>12</v>
      </c>
    </row>
    <row r="12" ht="30" customHeight="1">
      <c r="A12" s="317" t="s">
        <v>13</v>
      </c>
    </row>
    <row r="13" ht="30" customHeight="1">
      <c r="A13" s="317" t="s">
        <v>14</v>
      </c>
    </row>
    <row r="14" ht="30" customHeight="1">
      <c r="A14" s="317" t="s">
        <v>15</v>
      </c>
    </row>
    <row r="15" ht="30" customHeight="1">
      <c r="A15" s="317" t="s">
        <v>16</v>
      </c>
    </row>
    <row r="16" ht="30" customHeight="1">
      <c r="A16" s="317" t="s">
        <v>17</v>
      </c>
    </row>
    <row r="17" ht="30" customHeight="1">
      <c r="A17" s="317" t="s">
        <v>18</v>
      </c>
    </row>
    <row r="18" ht="30" customHeight="1">
      <c r="A18" s="317" t="s">
        <v>19</v>
      </c>
    </row>
    <row r="19" ht="30" customHeight="1">
      <c r="A19" s="317" t="s">
        <v>20</v>
      </c>
    </row>
    <row r="20" ht="22.5">
      <c r="A20" s="319"/>
    </row>
  </sheetData>
  <sheetProtection/>
  <printOptions/>
  <pageMargins left="1.08" right="0.72" top="0.97" bottom="0.65" header="0.5" footer="0.22999999999999998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D39" sqref="D39"/>
    </sheetView>
  </sheetViews>
  <sheetFormatPr defaultColWidth="9.00390625" defaultRowHeight="14.25"/>
  <cols>
    <col min="1" max="1" width="34.125" style="87" customWidth="1"/>
    <col min="2" max="3" width="17.125" style="87" customWidth="1"/>
    <col min="4" max="4" width="16.50390625" style="87" customWidth="1"/>
    <col min="5" max="238" width="9.125" style="87" customWidth="1"/>
    <col min="239" max="16384" width="9.00390625" style="87" customWidth="1"/>
  </cols>
  <sheetData>
    <row r="1" spans="1:4" s="88" customFormat="1" ht="60" customHeight="1">
      <c r="A1" s="302" t="s">
        <v>21</v>
      </c>
      <c r="B1" s="302"/>
      <c r="C1" s="302"/>
      <c r="D1" s="302"/>
    </row>
    <row r="2" spans="1:4" ht="39.75" customHeight="1">
      <c r="A2" s="90"/>
      <c r="B2" s="90"/>
      <c r="C2" s="90"/>
      <c r="D2" s="91" t="s">
        <v>22</v>
      </c>
    </row>
    <row r="3" spans="1:4" ht="39.75" customHeight="1">
      <c r="A3" s="73" t="s">
        <v>23</v>
      </c>
      <c r="B3" s="74" t="s">
        <v>24</v>
      </c>
      <c r="C3" s="74" t="s">
        <v>25</v>
      </c>
      <c r="D3" s="93" t="s">
        <v>26</v>
      </c>
    </row>
    <row r="4" spans="1:6" ht="24.75" customHeight="1">
      <c r="A4" s="303" t="s">
        <v>27</v>
      </c>
      <c r="B4" s="304">
        <v>81166</v>
      </c>
      <c r="C4" s="304">
        <v>77664</v>
      </c>
      <c r="D4" s="305">
        <f>(C4-B4)/B4*100</f>
        <v>-4.314614493753542</v>
      </c>
      <c r="F4" s="306"/>
    </row>
    <row r="5" spans="1:4" ht="24.75" customHeight="1">
      <c r="A5" s="98" t="s">
        <v>28</v>
      </c>
      <c r="B5" s="307">
        <v>6350</v>
      </c>
      <c r="C5" s="307">
        <v>13939</v>
      </c>
      <c r="D5" s="305"/>
    </row>
    <row r="6" spans="1:4" ht="24.75" customHeight="1">
      <c r="A6" s="98" t="s">
        <v>29</v>
      </c>
      <c r="B6" s="307">
        <v>1915</v>
      </c>
      <c r="C6" s="307">
        <v>10976</v>
      </c>
      <c r="D6" s="305"/>
    </row>
    <row r="7" spans="1:5" ht="24.75" customHeight="1">
      <c r="A7" s="98" t="s">
        <v>30</v>
      </c>
      <c r="B7" s="307">
        <v>27126</v>
      </c>
      <c r="C7" s="307">
        <v>14297</v>
      </c>
      <c r="D7" s="305"/>
      <c r="E7" s="308"/>
    </row>
    <row r="8" spans="1:4" ht="24.75" customHeight="1">
      <c r="A8" s="98" t="s">
        <v>31</v>
      </c>
      <c r="B8" s="307">
        <v>5409</v>
      </c>
      <c r="C8" s="307">
        <v>6328</v>
      </c>
      <c r="D8" s="305"/>
    </row>
    <row r="9" spans="1:4" ht="24.75" customHeight="1">
      <c r="A9" s="98" t="s">
        <v>32</v>
      </c>
      <c r="B9" s="309"/>
      <c r="C9" s="307"/>
      <c r="D9" s="305"/>
    </row>
    <row r="10" spans="1:4" ht="24.75" customHeight="1">
      <c r="A10" s="98" t="s">
        <v>33</v>
      </c>
      <c r="B10" s="307">
        <v>21844</v>
      </c>
      <c r="C10" s="307">
        <v>9038</v>
      </c>
      <c r="D10" s="305"/>
    </row>
    <row r="11" spans="1:4" ht="24.75" customHeight="1">
      <c r="A11" s="98" t="s">
        <v>34</v>
      </c>
      <c r="B11" s="307">
        <v>5066</v>
      </c>
      <c r="C11" s="307">
        <v>7257</v>
      </c>
      <c r="D11" s="305"/>
    </row>
    <row r="12" spans="1:4" ht="24.75" customHeight="1">
      <c r="A12" s="98" t="s">
        <v>35</v>
      </c>
      <c r="B12" s="99"/>
      <c r="C12" s="307"/>
      <c r="D12" s="305"/>
    </row>
    <row r="13" spans="1:4" ht="24.75" customHeight="1">
      <c r="A13" s="98" t="s">
        <v>36</v>
      </c>
      <c r="B13" s="307">
        <v>3139</v>
      </c>
      <c r="C13" s="307">
        <v>4021</v>
      </c>
      <c r="D13" s="305"/>
    </row>
    <row r="14" spans="1:4" ht="24.75" customHeight="1">
      <c r="A14" s="98" t="s">
        <v>37</v>
      </c>
      <c r="B14" s="307">
        <v>884</v>
      </c>
      <c r="C14" s="307">
        <v>1027</v>
      </c>
      <c r="D14" s="305"/>
    </row>
    <row r="15" spans="1:4" ht="24.75" customHeight="1">
      <c r="A15" s="98" t="s">
        <v>38</v>
      </c>
      <c r="B15" s="307">
        <v>789</v>
      </c>
      <c r="C15" s="307">
        <v>784</v>
      </c>
      <c r="D15" s="305"/>
    </row>
    <row r="16" spans="1:4" ht="24.75" customHeight="1">
      <c r="A16" s="98" t="s">
        <v>39</v>
      </c>
      <c r="B16" s="307">
        <v>362</v>
      </c>
      <c r="C16" s="307">
        <v>552</v>
      </c>
      <c r="D16" s="305"/>
    </row>
    <row r="17" spans="1:4" ht="24.75" customHeight="1">
      <c r="A17" s="98" t="s">
        <v>40</v>
      </c>
      <c r="B17" s="307">
        <v>624</v>
      </c>
      <c r="C17" s="307">
        <v>1538</v>
      </c>
      <c r="D17" s="305"/>
    </row>
    <row r="18" spans="1:4" ht="24.75" customHeight="1">
      <c r="A18" s="98" t="s">
        <v>41</v>
      </c>
      <c r="B18" s="307">
        <v>1392</v>
      </c>
      <c r="C18" s="307">
        <v>1524</v>
      </c>
      <c r="D18" s="305"/>
    </row>
    <row r="19" spans="1:4" ht="24.75" customHeight="1">
      <c r="A19" s="98" t="s">
        <v>42</v>
      </c>
      <c r="B19" s="307">
        <v>5386</v>
      </c>
      <c r="C19" s="307">
        <v>5351</v>
      </c>
      <c r="D19" s="305"/>
    </row>
    <row r="20" spans="1:4" ht="24.75" customHeight="1">
      <c r="A20" s="98" t="s">
        <v>43</v>
      </c>
      <c r="B20" s="307">
        <v>880</v>
      </c>
      <c r="C20" s="307">
        <v>1032</v>
      </c>
      <c r="D20" s="305"/>
    </row>
    <row r="21" spans="1:4" ht="24.75" customHeight="1">
      <c r="A21" s="98" t="s">
        <v>44</v>
      </c>
      <c r="B21" s="310"/>
      <c r="C21" s="310"/>
      <c r="D21" s="305"/>
    </row>
    <row r="22" spans="1:4" ht="24.75" customHeight="1">
      <c r="A22" s="303" t="s">
        <v>45</v>
      </c>
      <c r="B22" s="311">
        <f>SUM(B23:B30)</f>
        <v>28555</v>
      </c>
      <c r="C22" s="311">
        <v>38281</v>
      </c>
      <c r="D22" s="305">
        <f>(C22-B22)/B22*100</f>
        <v>34.06058483628086</v>
      </c>
    </row>
    <row r="23" spans="1:4" ht="24.75" customHeight="1">
      <c r="A23" s="98" t="s">
        <v>46</v>
      </c>
      <c r="B23" s="309">
        <v>4947</v>
      </c>
      <c r="C23" s="309">
        <v>4815</v>
      </c>
      <c r="D23" s="305"/>
    </row>
    <row r="24" spans="1:4" ht="24.75" customHeight="1">
      <c r="A24" s="98" t="s">
        <v>47</v>
      </c>
      <c r="B24" s="309">
        <v>8212</v>
      </c>
      <c r="C24" s="309">
        <v>19966</v>
      </c>
      <c r="D24" s="305"/>
    </row>
    <row r="25" spans="1:4" ht="24.75" customHeight="1">
      <c r="A25" s="98" t="s">
        <v>48</v>
      </c>
      <c r="B25" s="309">
        <v>3207</v>
      </c>
      <c r="C25" s="309">
        <v>2614</v>
      </c>
      <c r="D25" s="305"/>
    </row>
    <row r="26" spans="1:4" ht="24.75" customHeight="1">
      <c r="A26" s="98" t="s">
        <v>49</v>
      </c>
      <c r="B26" s="309"/>
      <c r="C26" s="309"/>
      <c r="D26" s="305"/>
    </row>
    <row r="27" spans="1:4" ht="24.75" customHeight="1">
      <c r="A27" s="98" t="s">
        <v>50</v>
      </c>
      <c r="B27" s="309">
        <v>11634</v>
      </c>
      <c r="C27" s="309">
        <v>7218</v>
      </c>
      <c r="D27" s="305"/>
    </row>
    <row r="28" spans="1:4" ht="24.75" customHeight="1">
      <c r="A28" s="98" t="s">
        <v>51</v>
      </c>
      <c r="B28" s="309"/>
      <c r="C28" s="309">
        <v>401</v>
      </c>
      <c r="D28" s="305"/>
    </row>
    <row r="29" spans="1:4" ht="24.75" customHeight="1">
      <c r="A29" s="98" t="s">
        <v>52</v>
      </c>
      <c r="B29" s="309"/>
      <c r="C29" s="309">
        <v>2929</v>
      </c>
      <c r="D29" s="305"/>
    </row>
    <row r="30" spans="1:4" ht="24.75" customHeight="1">
      <c r="A30" s="98" t="s">
        <v>53</v>
      </c>
      <c r="B30" s="309">
        <v>555</v>
      </c>
      <c r="C30" s="309">
        <v>338</v>
      </c>
      <c r="D30" s="305"/>
    </row>
    <row r="31" spans="1:4" ht="24.75" customHeight="1">
      <c r="A31" s="98"/>
      <c r="B31" s="312"/>
      <c r="C31" s="310"/>
      <c r="D31" s="305"/>
    </row>
    <row r="32" spans="1:4" ht="24.75" customHeight="1">
      <c r="A32" s="105" t="s">
        <v>54</v>
      </c>
      <c r="B32" s="313">
        <f>B22+B4</f>
        <v>109721</v>
      </c>
      <c r="C32" s="313">
        <f>C22+C4</f>
        <v>115945</v>
      </c>
      <c r="D32" s="314">
        <f>(C32-B32)/B32*100</f>
        <v>5.672569517230065</v>
      </c>
    </row>
    <row r="33" ht="14.25">
      <c r="B33" s="315"/>
    </row>
    <row r="34" ht="24.75" customHeight="1">
      <c r="B34" s="315"/>
    </row>
  </sheetData>
  <sheetProtection/>
  <mergeCells count="1">
    <mergeCell ref="A1:D1"/>
  </mergeCells>
  <printOptions horizontalCentered="1" verticalCentered="1"/>
  <pageMargins left="0.7086614173228347" right="0.7086614173228347" top="0.9199999999999999" bottom="0.7900000000000001" header="0.32" footer="0.45"/>
  <pageSetup firstPageNumber="1" useFirstPageNumber="1" fitToHeight="1" fitToWidth="1" horizontalDpi="600" verticalDpi="600" orientation="portrait" pageOrder="overThenDown" paperSize="9" scale="84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2"/>
  <sheetViews>
    <sheetView showGridLines="0" showZeros="0" workbookViewId="0" topLeftCell="A1">
      <selection activeCell="G24" sqref="G24"/>
    </sheetView>
  </sheetViews>
  <sheetFormatPr defaultColWidth="9.00390625" defaultRowHeight="14.25"/>
  <cols>
    <col min="1" max="1" width="36.75390625" style="87" customWidth="1"/>
    <col min="2" max="2" width="15.875" style="87" customWidth="1"/>
    <col min="3" max="3" width="16.375" style="179" customWidth="1"/>
    <col min="4" max="4" width="11.875" style="179" customWidth="1"/>
    <col min="5" max="237" width="9.125" style="87" customWidth="1"/>
    <col min="238" max="16384" width="9.00390625" style="87" customWidth="1"/>
  </cols>
  <sheetData>
    <row r="1" spans="1:4" ht="60" customHeight="1">
      <c r="A1" s="89" t="s">
        <v>55</v>
      </c>
      <c r="B1" s="89"/>
      <c r="C1" s="89"/>
      <c r="D1" s="89"/>
    </row>
    <row r="2" spans="1:4" ht="39.75" customHeight="1">
      <c r="A2" s="90"/>
      <c r="B2" s="90"/>
      <c r="C2" s="180"/>
      <c r="D2" s="181" t="s">
        <v>22</v>
      </c>
    </row>
    <row r="3" spans="1:5" ht="40.5" customHeight="1">
      <c r="A3" s="73" t="s">
        <v>23</v>
      </c>
      <c r="B3" s="182" t="s">
        <v>24</v>
      </c>
      <c r="C3" s="182" t="s">
        <v>25</v>
      </c>
      <c r="D3" s="184" t="s">
        <v>26</v>
      </c>
      <c r="E3" s="289" t="s">
        <v>56</v>
      </c>
    </row>
    <row r="4" spans="1:5" ht="24.75" customHeight="1">
      <c r="A4" s="98" t="s">
        <v>57</v>
      </c>
      <c r="B4" s="290">
        <v>144970</v>
      </c>
      <c r="C4" s="290">
        <v>161094</v>
      </c>
      <c r="D4" s="213">
        <f>IF(B4=0,"",(C4-B4)/B4)*100</f>
        <v>11.122301165758433</v>
      </c>
      <c r="E4" s="291"/>
    </row>
    <row r="5" spans="1:5" ht="24.75" customHeight="1">
      <c r="A5" s="98" t="s">
        <v>58</v>
      </c>
      <c r="B5" s="290">
        <v>332</v>
      </c>
      <c r="C5" s="290">
        <v>367</v>
      </c>
      <c r="D5" s="213">
        <f aca="true" t="shared" si="0" ref="D5:D29">IF(B5=0,"",(C5-B5)/B5)*100</f>
        <v>10.542168674698797</v>
      </c>
      <c r="E5" s="291"/>
    </row>
    <row r="6" spans="1:5" ht="24.75" customHeight="1">
      <c r="A6" s="98" t="s">
        <v>59</v>
      </c>
      <c r="B6" s="290">
        <v>859</v>
      </c>
      <c r="C6" s="290">
        <v>868</v>
      </c>
      <c r="D6" s="213">
        <f t="shared" si="0"/>
        <v>1.0477299185098952</v>
      </c>
      <c r="E6" s="291"/>
    </row>
    <row r="7" spans="1:5" ht="24.75" customHeight="1">
      <c r="A7" s="98" t="s">
        <v>60</v>
      </c>
      <c r="B7" s="290">
        <v>57550</v>
      </c>
      <c r="C7" s="290">
        <v>93925</v>
      </c>
      <c r="D7" s="213">
        <f t="shared" si="0"/>
        <v>63.20590790616855</v>
      </c>
      <c r="E7" s="291"/>
    </row>
    <row r="8" spans="1:5" ht="24.75" customHeight="1">
      <c r="A8" s="98" t="s">
        <v>61</v>
      </c>
      <c r="B8" s="290">
        <v>256541</v>
      </c>
      <c r="C8" s="290">
        <v>269998</v>
      </c>
      <c r="D8" s="213">
        <f t="shared" si="0"/>
        <v>5.245555291356937</v>
      </c>
      <c r="E8" s="291"/>
    </row>
    <row r="9" spans="1:5" ht="24.75" customHeight="1">
      <c r="A9" s="98" t="s">
        <v>62</v>
      </c>
      <c r="B9" s="290">
        <v>4775</v>
      </c>
      <c r="C9" s="290">
        <v>6034</v>
      </c>
      <c r="D9" s="213">
        <f t="shared" si="0"/>
        <v>26.36649214659686</v>
      </c>
      <c r="E9" s="291"/>
    </row>
    <row r="10" spans="1:5" ht="24.75" customHeight="1">
      <c r="A10" s="98" t="s">
        <v>63</v>
      </c>
      <c r="B10" s="290">
        <v>30075</v>
      </c>
      <c r="C10" s="290">
        <v>24188</v>
      </c>
      <c r="D10" s="213">
        <f t="shared" si="0"/>
        <v>-19.574397339983374</v>
      </c>
      <c r="E10" s="291"/>
    </row>
    <row r="11" spans="1:5" ht="24.75" customHeight="1">
      <c r="A11" s="188" t="s">
        <v>64</v>
      </c>
      <c r="B11" s="290">
        <v>84476</v>
      </c>
      <c r="C11" s="290">
        <v>123257</v>
      </c>
      <c r="D11" s="213">
        <f t="shared" si="0"/>
        <v>45.907713433401206</v>
      </c>
      <c r="E11" s="291"/>
    </row>
    <row r="12" spans="1:5" ht="24.75" customHeight="1">
      <c r="A12" s="98" t="s">
        <v>65</v>
      </c>
      <c r="B12" s="290">
        <v>98529</v>
      </c>
      <c r="C12" s="290">
        <v>105401</v>
      </c>
      <c r="D12" s="213">
        <f t="shared" si="0"/>
        <v>6.97459631174578</v>
      </c>
      <c r="E12" s="292"/>
    </row>
    <row r="13" spans="1:5" ht="24.75" customHeight="1">
      <c r="A13" s="98" t="s">
        <v>66</v>
      </c>
      <c r="B13" s="290">
        <v>24067</v>
      </c>
      <c r="C13" s="290">
        <v>27072</v>
      </c>
      <c r="D13" s="213">
        <f t="shared" si="0"/>
        <v>12.485976648522874</v>
      </c>
      <c r="E13" s="292"/>
    </row>
    <row r="14" spans="1:5" ht="24.75" customHeight="1">
      <c r="A14" s="98" t="s">
        <v>67</v>
      </c>
      <c r="B14" s="290">
        <v>28469</v>
      </c>
      <c r="C14" s="290">
        <v>65065</v>
      </c>
      <c r="D14" s="213">
        <f t="shared" si="0"/>
        <v>128.54684042291615</v>
      </c>
      <c r="E14" s="291"/>
    </row>
    <row r="15" spans="1:5" ht="24.75" customHeight="1">
      <c r="A15" s="98" t="s">
        <v>68</v>
      </c>
      <c r="B15" s="290">
        <v>160863</v>
      </c>
      <c r="C15" s="290">
        <v>174351</v>
      </c>
      <c r="D15" s="213">
        <f t="shared" si="0"/>
        <v>8.384774621883217</v>
      </c>
      <c r="E15" s="291"/>
    </row>
    <row r="16" spans="1:5" ht="24.75" customHeight="1">
      <c r="A16" s="98" t="s">
        <v>69</v>
      </c>
      <c r="B16" s="290">
        <v>3738</v>
      </c>
      <c r="C16" s="290">
        <v>6822</v>
      </c>
      <c r="D16" s="213">
        <f t="shared" si="0"/>
        <v>82.5040128410915</v>
      </c>
      <c r="E16" s="292"/>
    </row>
    <row r="17" spans="1:5" ht="24.75" customHeight="1">
      <c r="A17" s="98" t="s">
        <v>70</v>
      </c>
      <c r="B17" s="290">
        <v>9571</v>
      </c>
      <c r="C17" s="290">
        <v>13788</v>
      </c>
      <c r="D17" s="213">
        <f t="shared" si="0"/>
        <v>44.06018179918504</v>
      </c>
      <c r="E17" s="291"/>
    </row>
    <row r="18" spans="1:5" ht="24.75" customHeight="1">
      <c r="A18" s="98" t="s">
        <v>71</v>
      </c>
      <c r="B18" s="290">
        <v>7484</v>
      </c>
      <c r="C18" s="290">
        <v>7516</v>
      </c>
      <c r="D18" s="213">
        <f t="shared" si="0"/>
        <v>0.427578834847675</v>
      </c>
      <c r="E18" s="291"/>
    </row>
    <row r="19" spans="1:5" ht="24.75" customHeight="1">
      <c r="A19" s="98" t="s">
        <v>72</v>
      </c>
      <c r="B19" s="290">
        <v>88</v>
      </c>
      <c r="C19" s="290">
        <v>5</v>
      </c>
      <c r="D19" s="213"/>
      <c r="E19" s="292"/>
    </row>
    <row r="20" spans="1:5" ht="24.75" customHeight="1">
      <c r="A20" s="98" t="s">
        <v>73</v>
      </c>
      <c r="B20" s="290"/>
      <c r="C20" s="290"/>
      <c r="D20" s="213"/>
      <c r="E20" s="292"/>
    </row>
    <row r="21" spans="1:5" ht="24.75" customHeight="1">
      <c r="A21" s="98" t="s">
        <v>74</v>
      </c>
      <c r="B21" s="293">
        <v>7204</v>
      </c>
      <c r="C21" s="290">
        <v>5245</v>
      </c>
      <c r="D21" s="213"/>
      <c r="E21" s="291"/>
    </row>
    <row r="22" spans="1:5" ht="24.75" customHeight="1">
      <c r="A22" s="98" t="s">
        <v>75</v>
      </c>
      <c r="B22" s="293">
        <v>65264</v>
      </c>
      <c r="C22" s="290">
        <v>82082</v>
      </c>
      <c r="D22" s="213">
        <f t="shared" si="0"/>
        <v>25.76918362343712</v>
      </c>
      <c r="E22" s="291"/>
    </row>
    <row r="23" spans="1:5" ht="24.75" customHeight="1">
      <c r="A23" s="98" t="s">
        <v>76</v>
      </c>
      <c r="B23" s="293">
        <v>2023</v>
      </c>
      <c r="C23" s="290">
        <v>2777</v>
      </c>
      <c r="D23" s="213">
        <f t="shared" si="0"/>
        <v>37.27137913989125</v>
      </c>
      <c r="E23" s="292"/>
    </row>
    <row r="24" spans="1:5" ht="24.75" customHeight="1">
      <c r="A24" s="98" t="s">
        <v>77</v>
      </c>
      <c r="B24" s="294"/>
      <c r="C24" s="290"/>
      <c r="D24" s="213"/>
      <c r="E24" s="291"/>
    </row>
    <row r="25" spans="1:5" ht="24.75" customHeight="1">
      <c r="A25" s="98" t="s">
        <v>78</v>
      </c>
      <c r="B25" s="295">
        <v>21337</v>
      </c>
      <c r="C25" s="290">
        <v>18145</v>
      </c>
      <c r="D25" s="213">
        <f t="shared" si="0"/>
        <v>-14.95992876224399</v>
      </c>
      <c r="E25" s="291"/>
    </row>
    <row r="26" spans="1:5" ht="24.75" customHeight="1">
      <c r="A26" s="98" t="s">
        <v>79</v>
      </c>
      <c r="B26" s="295">
        <v>100</v>
      </c>
      <c r="C26" s="290">
        <v>2533</v>
      </c>
      <c r="D26" s="213"/>
      <c r="E26" s="291"/>
    </row>
    <row r="27" spans="1:5" ht="24.75" customHeight="1">
      <c r="A27" s="98" t="s">
        <v>80</v>
      </c>
      <c r="B27" s="295"/>
      <c r="C27" s="290">
        <v>139</v>
      </c>
      <c r="D27" s="213"/>
      <c r="E27" s="291"/>
    </row>
    <row r="28" spans="1:5" ht="24.75" customHeight="1">
      <c r="A28" s="98"/>
      <c r="B28" s="296"/>
      <c r="C28" s="290"/>
      <c r="D28" s="213"/>
      <c r="E28" s="291"/>
    </row>
    <row r="29" spans="1:5" ht="24.75" customHeight="1">
      <c r="A29" s="105" t="s">
        <v>81</v>
      </c>
      <c r="B29" s="284">
        <f>SUM(B4:B26)</f>
        <v>1008315</v>
      </c>
      <c r="C29" s="284">
        <f>SUM(C4:C28)</f>
        <v>1190672</v>
      </c>
      <c r="D29" s="297">
        <f t="shared" si="0"/>
        <v>18.085320559547363</v>
      </c>
      <c r="E29" s="298"/>
    </row>
    <row r="30" spans="1:4" ht="14.25">
      <c r="A30" s="299" t="s">
        <v>82</v>
      </c>
      <c r="B30" s="299"/>
      <c r="C30" s="299"/>
      <c r="D30" s="299"/>
    </row>
    <row r="31" spans="1:4" ht="14.25">
      <c r="A31" s="300"/>
      <c r="B31" s="300"/>
      <c r="C31" s="300"/>
      <c r="D31" s="300"/>
    </row>
    <row r="32" spans="1:4" ht="14.25">
      <c r="A32" s="301"/>
      <c r="B32" s="301"/>
      <c r="C32" s="301"/>
      <c r="D32" s="301"/>
    </row>
  </sheetData>
  <sheetProtection/>
  <mergeCells count="4">
    <mergeCell ref="A1:D1"/>
    <mergeCell ref="A30:D30"/>
    <mergeCell ref="A31:D31"/>
    <mergeCell ref="A32:D32"/>
  </mergeCells>
  <printOptions horizontalCentered="1"/>
  <pageMargins left="0.7874015748031497" right="0.56" top="1.09" bottom="0.5905511811023623" header="0.3937007874015748" footer="0.3937007874015748"/>
  <pageSetup firstPageNumber="2" useFirstPageNumber="1" fitToHeight="1" fitToWidth="1" horizontalDpi="600" verticalDpi="600" orientation="portrait" pageOrder="overThenDown" paperSize="9" scale="92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D18" sqref="D18"/>
    </sheetView>
  </sheetViews>
  <sheetFormatPr defaultColWidth="9.125" defaultRowHeight="14.25"/>
  <cols>
    <col min="1" max="1" width="43.00390625" style="88" customWidth="1"/>
    <col min="2" max="2" width="18.125" style="88" customWidth="1"/>
    <col min="3" max="3" width="16.875" style="88" customWidth="1"/>
    <col min="4" max="4" width="14.625" style="88" customWidth="1"/>
    <col min="5" max="246" width="9.125" style="88" customWidth="1"/>
    <col min="247" max="16384" width="9.125" style="88" customWidth="1"/>
  </cols>
  <sheetData>
    <row r="1" spans="1:4" ht="60" customHeight="1">
      <c r="A1" s="89" t="s">
        <v>83</v>
      </c>
      <c r="B1" s="89"/>
      <c r="C1" s="89"/>
      <c r="D1" s="89"/>
    </row>
    <row r="2" spans="1:4" ht="39.75" customHeight="1">
      <c r="A2" s="89"/>
      <c r="B2" s="89"/>
      <c r="C2" s="89"/>
      <c r="D2" s="181" t="s">
        <v>22</v>
      </c>
    </row>
    <row r="3" spans="1:4" ht="36" customHeight="1">
      <c r="A3" s="73" t="s">
        <v>23</v>
      </c>
      <c r="B3" s="74" t="s">
        <v>24</v>
      </c>
      <c r="C3" s="74" t="s">
        <v>25</v>
      </c>
      <c r="D3" s="93" t="s">
        <v>26</v>
      </c>
    </row>
    <row r="4" spans="1:4" s="87" customFormat="1" ht="34.5" customHeight="1">
      <c r="A4" s="98" t="s">
        <v>84</v>
      </c>
      <c r="B4" s="99"/>
      <c r="C4" s="99"/>
      <c r="D4" s="101"/>
    </row>
    <row r="5" spans="1:4" s="87" customFormat="1" ht="34.5" customHeight="1">
      <c r="A5" s="287" t="s">
        <v>85</v>
      </c>
      <c r="B5" s="99"/>
      <c r="C5" s="99"/>
      <c r="D5" s="101"/>
    </row>
    <row r="6" spans="1:4" s="87" customFormat="1" ht="34.5" customHeight="1">
      <c r="A6" s="98" t="s">
        <v>86</v>
      </c>
      <c r="B6" s="99"/>
      <c r="C6" s="99"/>
      <c r="D6" s="101"/>
    </row>
    <row r="7" spans="1:4" s="87" customFormat="1" ht="34.5" customHeight="1">
      <c r="A7" s="98" t="s">
        <v>87</v>
      </c>
      <c r="B7" s="99"/>
      <c r="C7" s="99"/>
      <c r="D7" s="101"/>
    </row>
    <row r="8" spans="1:4" s="87" customFormat="1" ht="34.5" customHeight="1">
      <c r="A8" s="98" t="s">
        <v>88</v>
      </c>
      <c r="B8" s="99"/>
      <c r="C8" s="99"/>
      <c r="D8" s="101"/>
    </row>
    <row r="9" spans="1:4" s="87" customFormat="1" ht="34.5" customHeight="1">
      <c r="A9" s="98" t="s">
        <v>89</v>
      </c>
      <c r="B9" s="99"/>
      <c r="C9" s="99"/>
      <c r="D9" s="101"/>
    </row>
    <row r="10" spans="1:4" s="87" customFormat="1" ht="34.5" customHeight="1">
      <c r="A10" s="98" t="s">
        <v>90</v>
      </c>
      <c r="B10" s="99"/>
      <c r="C10" s="99"/>
      <c r="D10" s="101"/>
    </row>
    <row r="11" spans="1:4" s="87" customFormat="1" ht="34.5" customHeight="1">
      <c r="A11" s="98" t="s">
        <v>91</v>
      </c>
      <c r="B11" s="99"/>
      <c r="C11" s="99"/>
      <c r="D11" s="222" t="s">
        <v>92</v>
      </c>
    </row>
    <row r="12" spans="1:4" s="87" customFormat="1" ht="34.5" customHeight="1">
      <c r="A12" s="98" t="s">
        <v>93</v>
      </c>
      <c r="B12" s="99">
        <v>1819</v>
      </c>
      <c r="C12" s="99"/>
      <c r="D12" s="222"/>
    </row>
    <row r="13" spans="1:4" s="87" customFormat="1" ht="34.5" customHeight="1">
      <c r="A13" s="98" t="s">
        <v>94</v>
      </c>
      <c r="B13" s="99"/>
      <c r="C13" s="99"/>
      <c r="D13" s="222"/>
    </row>
    <row r="14" spans="1:4" s="87" customFormat="1" ht="34.5" customHeight="1">
      <c r="A14" s="98" t="s">
        <v>95</v>
      </c>
      <c r="B14" s="99"/>
      <c r="C14" s="99"/>
      <c r="D14" s="101"/>
    </row>
    <row r="15" spans="1:4" s="87" customFormat="1" ht="34.5" customHeight="1">
      <c r="A15" s="98" t="s">
        <v>96</v>
      </c>
      <c r="B15" s="99"/>
      <c r="C15" s="99"/>
      <c r="D15" s="101"/>
    </row>
    <row r="16" spans="1:4" s="87" customFormat="1" ht="34.5" customHeight="1">
      <c r="A16" s="98" t="s">
        <v>97</v>
      </c>
      <c r="B16" s="99">
        <v>9765</v>
      </c>
      <c r="C16" s="99">
        <v>10185</v>
      </c>
      <c r="D16" s="101">
        <f>(C16-B16)/B16*100</f>
        <v>4.301075268817205</v>
      </c>
    </row>
    <row r="17" spans="1:4" s="87" customFormat="1" ht="34.5" customHeight="1">
      <c r="A17" s="98" t="s">
        <v>98</v>
      </c>
      <c r="B17" s="99"/>
      <c r="C17" s="99"/>
      <c r="D17" s="101"/>
    </row>
    <row r="18" spans="1:4" s="87" customFormat="1" ht="34.5" customHeight="1">
      <c r="A18" s="98" t="s">
        <v>99</v>
      </c>
      <c r="B18" s="99">
        <v>86</v>
      </c>
      <c r="C18" s="99">
        <v>249</v>
      </c>
      <c r="D18" s="101">
        <f>(C18-B18)/B18*100</f>
        <v>189.53488372093022</v>
      </c>
    </row>
    <row r="19" spans="1:4" s="87" customFormat="1" ht="34.5" customHeight="1">
      <c r="A19" s="98" t="s">
        <v>100</v>
      </c>
      <c r="B19" s="99"/>
      <c r="C19" s="99"/>
      <c r="D19" s="101"/>
    </row>
    <row r="20" spans="1:4" s="87" customFormat="1" ht="34.5" customHeight="1">
      <c r="A20" s="98" t="s">
        <v>101</v>
      </c>
      <c r="B20" s="99"/>
      <c r="C20" s="99"/>
      <c r="D20" s="101"/>
    </row>
    <row r="21" spans="1:4" s="87" customFormat="1" ht="34.5" customHeight="1">
      <c r="A21" s="98"/>
      <c r="B21" s="99"/>
      <c r="C21" s="99"/>
      <c r="D21" s="101"/>
    </row>
    <row r="22" spans="1:4" s="87" customFormat="1" ht="34.5" customHeight="1">
      <c r="A22" s="105" t="s">
        <v>102</v>
      </c>
      <c r="B22" s="106">
        <f>SUM(B4:B20)</f>
        <v>11670</v>
      </c>
      <c r="C22" s="106">
        <f>C18+C16</f>
        <v>10434</v>
      </c>
      <c r="D22" s="108">
        <f>(C22-B22)/B22*100</f>
        <v>-10.591259640102828</v>
      </c>
    </row>
    <row r="23" spans="1:4" s="87" customFormat="1" ht="20.25" customHeight="1">
      <c r="A23" s="88"/>
      <c r="B23" s="88"/>
      <c r="C23" s="88"/>
      <c r="D23" s="88"/>
    </row>
    <row r="24" spans="1:4" s="87" customFormat="1" ht="20.25" customHeight="1">
      <c r="A24" s="88"/>
      <c r="B24" s="88"/>
      <c r="C24" s="288"/>
      <c r="D24" s="88"/>
    </row>
    <row r="25" spans="1:4" s="87" customFormat="1" ht="20.25" customHeight="1">
      <c r="A25" s="88"/>
      <c r="B25" s="88"/>
      <c r="C25" s="288">
        <f>C23-C24</f>
        <v>0</v>
      </c>
      <c r="D25" s="88"/>
    </row>
    <row r="26" spans="1:4" s="87" customFormat="1" ht="20.25" customHeight="1">
      <c r="A26" s="88"/>
      <c r="B26" s="88"/>
      <c r="C26" s="88"/>
      <c r="D26" s="88"/>
    </row>
    <row r="27" ht="20.25" customHeight="1"/>
  </sheetData>
  <sheetProtection/>
  <mergeCells count="2">
    <mergeCell ref="A1:D1"/>
    <mergeCell ref="D11:D13"/>
  </mergeCells>
  <printOptions horizontalCentered="1"/>
  <pageMargins left="0.63" right="0.36" top="1.18" bottom="0.8" header="0.5118110236220472" footer="0.41"/>
  <pageSetup blackAndWhite="1" firstPageNumber="3" useFirstPageNumber="1" fitToHeight="1" fitToWidth="1" horizontalDpi="600" verticalDpi="600" orientation="portrait" paperSize="9" scale="86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Zeros="0" workbookViewId="0" topLeftCell="A7">
      <selection activeCell="F7" sqref="F7"/>
    </sheetView>
  </sheetViews>
  <sheetFormatPr defaultColWidth="9.00390625" defaultRowHeight="14.25"/>
  <cols>
    <col min="1" max="1" width="35.625" style="271" customWidth="1"/>
    <col min="2" max="2" width="18.625" style="271" customWidth="1"/>
    <col min="3" max="3" width="18.625" style="272" customWidth="1"/>
    <col min="4" max="4" width="15.625" style="271" customWidth="1"/>
    <col min="5" max="244" width="9.125" style="271" customWidth="1"/>
    <col min="245" max="16384" width="9.00390625" style="271" customWidth="1"/>
  </cols>
  <sheetData>
    <row r="1" spans="1:4" ht="60" customHeight="1">
      <c r="A1" s="273" t="s">
        <v>103</v>
      </c>
      <c r="B1" s="273"/>
      <c r="C1" s="273"/>
      <c r="D1" s="273"/>
    </row>
    <row r="2" spans="2:4" ht="39.75" customHeight="1">
      <c r="B2" s="274"/>
      <c r="C2" s="275"/>
      <c r="D2" s="276" t="s">
        <v>22</v>
      </c>
    </row>
    <row r="3" spans="1:4" ht="45" customHeight="1">
      <c r="A3" s="73" t="s">
        <v>23</v>
      </c>
      <c r="B3" s="277" t="s">
        <v>24</v>
      </c>
      <c r="C3" s="278" t="s">
        <v>25</v>
      </c>
      <c r="D3" s="279" t="s">
        <v>26</v>
      </c>
    </row>
    <row r="4" spans="1:4" ht="45" customHeight="1">
      <c r="A4" s="280" t="s">
        <v>57</v>
      </c>
      <c r="B4" s="258"/>
      <c r="C4" s="281"/>
      <c r="D4" s="282"/>
    </row>
    <row r="5" spans="1:4" ht="45" customHeight="1">
      <c r="A5" s="280" t="s">
        <v>104</v>
      </c>
      <c r="B5" s="258"/>
      <c r="C5" s="281"/>
      <c r="D5" s="282"/>
    </row>
    <row r="6" spans="1:4" ht="45" customHeight="1">
      <c r="A6" s="280" t="s">
        <v>105</v>
      </c>
      <c r="B6" s="258">
        <v>320</v>
      </c>
      <c r="C6" s="281"/>
      <c r="D6" s="282"/>
    </row>
    <row r="7" spans="1:4" ht="45" customHeight="1">
      <c r="A7" s="280" t="s">
        <v>106</v>
      </c>
      <c r="B7" s="258">
        <v>1040</v>
      </c>
      <c r="C7" s="281">
        <v>268</v>
      </c>
      <c r="D7" s="282"/>
    </row>
    <row r="8" spans="1:4" ht="45" customHeight="1">
      <c r="A8" s="280" t="s">
        <v>107</v>
      </c>
      <c r="B8" s="258"/>
      <c r="C8" s="258"/>
      <c r="D8" s="282"/>
    </row>
    <row r="9" spans="1:4" ht="45" customHeight="1">
      <c r="A9" s="280" t="s">
        <v>108</v>
      </c>
      <c r="B9" s="258">
        <v>11434</v>
      </c>
      <c r="C9" s="258">
        <v>13795</v>
      </c>
      <c r="D9" s="282">
        <f>(C9-B9)/B9*100</f>
        <v>20.648941752667483</v>
      </c>
    </row>
    <row r="10" spans="1:4" ht="45" customHeight="1">
      <c r="A10" s="280" t="s">
        <v>109</v>
      </c>
      <c r="B10" s="258"/>
      <c r="C10" s="258">
        <v>21</v>
      </c>
      <c r="D10" s="282"/>
    </row>
    <row r="11" spans="1:4" ht="45" customHeight="1">
      <c r="A11" s="280" t="s">
        <v>110</v>
      </c>
      <c r="B11" s="258"/>
      <c r="C11" s="258"/>
      <c r="D11" s="282"/>
    </row>
    <row r="12" spans="1:4" ht="45" customHeight="1">
      <c r="A12" s="280" t="s">
        <v>111</v>
      </c>
      <c r="B12" s="258">
        <v>40</v>
      </c>
      <c r="C12" s="258"/>
      <c r="D12" s="282"/>
    </row>
    <row r="13" spans="1:4" ht="45" customHeight="1">
      <c r="A13" s="280" t="s">
        <v>112</v>
      </c>
      <c r="B13" s="258"/>
      <c r="C13" s="258"/>
      <c r="D13" s="282"/>
    </row>
    <row r="14" spans="1:4" ht="45" customHeight="1">
      <c r="A14" s="280" t="s">
        <v>113</v>
      </c>
      <c r="B14" s="258">
        <v>2449</v>
      </c>
      <c r="C14" s="258">
        <v>2173</v>
      </c>
      <c r="D14" s="282">
        <f>(C14-B14)/B14*100</f>
        <v>-11.269906084115966</v>
      </c>
    </row>
    <row r="15" spans="1:4" ht="45" customHeight="1">
      <c r="A15" s="280"/>
      <c r="B15" s="258"/>
      <c r="C15" s="258"/>
      <c r="D15" s="282"/>
    </row>
    <row r="16" spans="1:7" ht="45" customHeight="1">
      <c r="A16" s="283" t="s">
        <v>114</v>
      </c>
      <c r="B16" s="284">
        <f>SUM(B4:B15)</f>
        <v>15283</v>
      </c>
      <c r="C16" s="284">
        <f>SUM(C4:C14)</f>
        <v>16257</v>
      </c>
      <c r="D16" s="285">
        <f>(C16-B16)/B16*100</f>
        <v>6.3730942877707255</v>
      </c>
      <c r="G16" s="286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1">
    <mergeCell ref="A1:D1"/>
  </mergeCells>
  <printOptions horizontalCentered="1"/>
  <pageMargins left="0.72" right="0.71" top="1" bottom="0.49" header="0.5118110236220472" footer="0.5118110236220472"/>
  <pageSetup firstPageNumber="4" useFirstPageNumber="1" fitToHeight="1" fitToWidth="1" horizontalDpi="600" verticalDpi="600" orientation="portrait" paperSize="9" scale="92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zoomScale="115" zoomScaleNormal="115" workbookViewId="0" topLeftCell="A19">
      <selection activeCell="D5" sqref="D5"/>
    </sheetView>
  </sheetViews>
  <sheetFormatPr defaultColWidth="9.00390625" defaultRowHeight="14.25"/>
  <cols>
    <col min="1" max="1" width="34.375" style="242" customWidth="1"/>
    <col min="2" max="4" width="17.375" style="242" customWidth="1"/>
    <col min="5" max="16384" width="9.00390625" style="242" customWidth="1"/>
  </cols>
  <sheetData>
    <row r="1" spans="1:4" s="241" customFormat="1" ht="60" customHeight="1">
      <c r="A1" s="243" t="s">
        <v>115</v>
      </c>
      <c r="B1" s="243"/>
      <c r="C1" s="243"/>
      <c r="D1" s="243"/>
    </row>
    <row r="2" spans="1:4" ht="39.75" customHeight="1">
      <c r="A2" s="244"/>
      <c r="B2" s="244"/>
      <c r="C2" s="244"/>
      <c r="D2" s="245" t="s">
        <v>116</v>
      </c>
    </row>
    <row r="3" spans="1:4" ht="14.25" customHeight="1">
      <c r="A3" s="246" t="s">
        <v>23</v>
      </c>
      <c r="B3" s="247" t="s">
        <v>117</v>
      </c>
      <c r="C3" s="248" t="s">
        <v>118</v>
      </c>
      <c r="D3" s="249" t="s">
        <v>26</v>
      </c>
    </row>
    <row r="4" spans="1:4" ht="30" customHeight="1">
      <c r="A4" s="250"/>
      <c r="B4" s="251"/>
      <c r="C4" s="252"/>
      <c r="D4" s="253"/>
    </row>
    <row r="5" spans="1:4" ht="24.75" customHeight="1">
      <c r="A5" s="254" t="s">
        <v>27</v>
      </c>
      <c r="B5" s="255">
        <f>SUM(B6:B23)</f>
        <v>19381</v>
      </c>
      <c r="C5" s="256">
        <f>SUM(C6:C23)</f>
        <v>4534</v>
      </c>
      <c r="D5" s="257"/>
    </row>
    <row r="6" spans="1:4" ht="24.75" customHeight="1">
      <c r="A6" s="134" t="s">
        <v>119</v>
      </c>
      <c r="B6" s="258">
        <v>31</v>
      </c>
      <c r="C6" s="259">
        <v>131</v>
      </c>
      <c r="D6" s="260"/>
    </row>
    <row r="7" spans="1:4" ht="24.75" customHeight="1">
      <c r="A7" s="134" t="s">
        <v>29</v>
      </c>
      <c r="B7" s="258">
        <v>43</v>
      </c>
      <c r="C7" s="259">
        <v>117</v>
      </c>
      <c r="D7" s="260"/>
    </row>
    <row r="8" spans="1:4" ht="24.75" customHeight="1">
      <c r="A8" s="134" t="s">
        <v>30</v>
      </c>
      <c r="B8" s="258">
        <v>1089</v>
      </c>
      <c r="C8" s="259">
        <v>373</v>
      </c>
      <c r="D8" s="260"/>
    </row>
    <row r="9" spans="1:4" ht="24.75" customHeight="1">
      <c r="A9" s="134" t="s">
        <v>31</v>
      </c>
      <c r="B9" s="258">
        <v>266</v>
      </c>
      <c r="C9" s="259">
        <v>703</v>
      </c>
      <c r="D9" s="260"/>
    </row>
    <row r="10" spans="1:4" ht="24.75" customHeight="1">
      <c r="A10" s="134" t="s">
        <v>32</v>
      </c>
      <c r="B10" s="258"/>
      <c r="C10" s="259"/>
      <c r="D10" s="260"/>
    </row>
    <row r="11" spans="1:4" ht="24.75" customHeight="1">
      <c r="A11" s="134" t="s">
        <v>33</v>
      </c>
      <c r="B11" s="258">
        <v>17890</v>
      </c>
      <c r="C11" s="259">
        <v>3143</v>
      </c>
      <c r="D11" s="260"/>
    </row>
    <row r="12" spans="1:4" ht="24.75" customHeight="1">
      <c r="A12" s="134" t="s">
        <v>34</v>
      </c>
      <c r="B12" s="258"/>
      <c r="C12" s="259"/>
      <c r="D12" s="260"/>
    </row>
    <row r="13" spans="1:4" ht="24.75" customHeight="1">
      <c r="A13" s="134" t="s">
        <v>35</v>
      </c>
      <c r="B13" s="261"/>
      <c r="C13" s="259"/>
      <c r="D13" s="260"/>
    </row>
    <row r="14" spans="1:4" ht="24.75" customHeight="1">
      <c r="A14" s="134" t="s">
        <v>36</v>
      </c>
      <c r="B14" s="258">
        <v>12</v>
      </c>
      <c r="C14" s="259">
        <v>9</v>
      </c>
      <c r="D14" s="260"/>
    </row>
    <row r="15" spans="1:4" ht="24.75" customHeight="1">
      <c r="A15" s="134" t="s">
        <v>37</v>
      </c>
      <c r="B15" s="258">
        <v>4</v>
      </c>
      <c r="C15" s="259">
        <v>7</v>
      </c>
      <c r="D15" s="260"/>
    </row>
    <row r="16" spans="1:4" ht="24.75" customHeight="1">
      <c r="A16" s="134" t="s">
        <v>38</v>
      </c>
      <c r="B16" s="258">
        <v>35</v>
      </c>
      <c r="C16" s="262">
        <v>20</v>
      </c>
      <c r="D16" s="263"/>
    </row>
    <row r="17" spans="1:4" ht="24.75" customHeight="1">
      <c r="A17" s="134" t="s">
        <v>39</v>
      </c>
      <c r="B17" s="258"/>
      <c r="C17" s="262">
        <v>22</v>
      </c>
      <c r="D17" s="263"/>
    </row>
    <row r="18" spans="1:4" ht="24.75" customHeight="1">
      <c r="A18" s="134" t="s">
        <v>40</v>
      </c>
      <c r="B18" s="258">
        <v>2</v>
      </c>
      <c r="C18" s="262"/>
      <c r="D18" s="263"/>
    </row>
    <row r="19" spans="1:4" ht="24.75" customHeight="1">
      <c r="A19" s="134" t="s">
        <v>41</v>
      </c>
      <c r="B19" s="258"/>
      <c r="C19" s="262"/>
      <c r="D19" s="263"/>
    </row>
    <row r="20" spans="1:4" ht="24.75" customHeight="1">
      <c r="A20" s="134" t="s">
        <v>42</v>
      </c>
      <c r="B20" s="258"/>
      <c r="C20" s="262">
        <v>6</v>
      </c>
      <c r="D20" s="263"/>
    </row>
    <row r="21" spans="1:4" ht="24.75" customHeight="1">
      <c r="A21" s="134" t="s">
        <v>43</v>
      </c>
      <c r="B21" s="258">
        <v>9</v>
      </c>
      <c r="C21" s="262">
        <v>3</v>
      </c>
      <c r="D21" s="263"/>
    </row>
    <row r="22" spans="1:4" ht="24.75" customHeight="1">
      <c r="A22" s="134" t="s">
        <v>120</v>
      </c>
      <c r="B22" s="258"/>
      <c r="C22" s="262"/>
      <c r="D22" s="263"/>
    </row>
    <row r="23" spans="1:4" ht="24.75" customHeight="1">
      <c r="A23" s="134" t="s">
        <v>121</v>
      </c>
      <c r="B23" s="258"/>
      <c r="C23" s="262"/>
      <c r="D23" s="263"/>
    </row>
    <row r="24" spans="1:4" ht="24.75" customHeight="1">
      <c r="A24" s="131" t="s">
        <v>45</v>
      </c>
      <c r="B24" s="264">
        <f>SUM(B25:B32)</f>
        <v>6088</v>
      </c>
      <c r="C24" s="265">
        <f>SUM(C25:C32)</f>
        <v>11685</v>
      </c>
      <c r="D24" s="266"/>
    </row>
    <row r="25" spans="1:4" ht="24.75" customHeight="1">
      <c r="A25" s="144" t="s">
        <v>46</v>
      </c>
      <c r="B25" s="258">
        <v>1633</v>
      </c>
      <c r="C25" s="262">
        <v>317</v>
      </c>
      <c r="D25" s="263"/>
    </row>
    <row r="26" spans="1:4" ht="24.75" customHeight="1">
      <c r="A26" s="144" t="s">
        <v>47</v>
      </c>
      <c r="B26" s="258">
        <v>1617</v>
      </c>
      <c r="C26" s="262">
        <v>5313</v>
      </c>
      <c r="D26" s="263"/>
    </row>
    <row r="27" spans="1:4" ht="24.75" customHeight="1">
      <c r="A27" s="144" t="s">
        <v>48</v>
      </c>
      <c r="B27" s="258">
        <v>795</v>
      </c>
      <c r="C27" s="262">
        <v>622</v>
      </c>
      <c r="D27" s="266"/>
    </row>
    <row r="28" spans="1:4" ht="24.75" customHeight="1">
      <c r="A28" s="134" t="s">
        <v>49</v>
      </c>
      <c r="B28" s="258"/>
      <c r="C28" s="262"/>
      <c r="D28" s="263"/>
    </row>
    <row r="29" spans="1:4" ht="24.75" customHeight="1">
      <c r="A29" s="134" t="s">
        <v>50</v>
      </c>
      <c r="B29" s="258">
        <v>1694</v>
      </c>
      <c r="C29" s="262">
        <v>2042</v>
      </c>
      <c r="D29" s="263"/>
    </row>
    <row r="30" spans="1:4" ht="24.75" customHeight="1">
      <c r="A30" s="134" t="s">
        <v>122</v>
      </c>
      <c r="B30" s="258"/>
      <c r="C30" s="262">
        <v>300</v>
      </c>
      <c r="D30" s="263"/>
    </row>
    <row r="31" spans="1:4" ht="24.75" customHeight="1">
      <c r="A31" s="134" t="s">
        <v>52</v>
      </c>
      <c r="B31" s="258"/>
      <c r="C31" s="262">
        <v>2929</v>
      </c>
      <c r="D31" s="263"/>
    </row>
    <row r="32" spans="1:4" ht="24.75" customHeight="1">
      <c r="A32" s="134" t="s">
        <v>53</v>
      </c>
      <c r="B32" s="258">
        <v>349</v>
      </c>
      <c r="C32" s="262">
        <v>162</v>
      </c>
      <c r="D32" s="263"/>
    </row>
    <row r="33" spans="1:4" ht="24.75" customHeight="1">
      <c r="A33" s="134"/>
      <c r="B33" s="267"/>
      <c r="C33" s="262"/>
      <c r="D33" s="263"/>
    </row>
    <row r="34" spans="1:4" ht="24.75" customHeight="1">
      <c r="A34" s="147" t="s">
        <v>54</v>
      </c>
      <c r="B34" s="268">
        <f>B24+B5</f>
        <v>25469</v>
      </c>
      <c r="C34" s="269">
        <f>C24+C5</f>
        <v>16219</v>
      </c>
      <c r="D34" s="270">
        <f>(C34-B34)/B34*100</f>
        <v>-36.31866190270525</v>
      </c>
    </row>
  </sheetData>
  <sheetProtection/>
  <protectedRanges>
    <protectedRange sqref="A1:C2" name="区域6_1_4_1_1"/>
    <protectedRange sqref="B6 B14:B23 B8:B12" name="区域1_1_1_1_1_1_1_1_1_1"/>
    <protectedRange sqref="B25:B32" name="区域2_1_1_1_1_1_1_2"/>
  </protectedRanges>
  <mergeCells count="5">
    <mergeCell ref="A1:D1"/>
    <mergeCell ref="A3:A4"/>
    <mergeCell ref="B3:B4"/>
    <mergeCell ref="C3:C4"/>
    <mergeCell ref="D3:D4"/>
  </mergeCells>
  <printOptions/>
  <pageMargins left="0.82" right="0.59" top="0.9199999999999999" bottom="0.75" header="0.5118110236220472" footer="0.26"/>
  <pageSetup firstPageNumber="5" useFirstPageNumber="1" fitToHeight="1" fitToWidth="1" horizontalDpi="600" verticalDpi="600" orientation="portrait" paperSize="9" scale="86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31"/>
  <sheetViews>
    <sheetView showZeros="0" workbookViewId="0" topLeftCell="A7">
      <selection activeCell="E10" sqref="E10"/>
    </sheetView>
  </sheetViews>
  <sheetFormatPr defaultColWidth="9.00390625" defaultRowHeight="14.25"/>
  <cols>
    <col min="1" max="1" width="33.00390625" style="0" customWidth="1"/>
    <col min="2" max="3" width="16.625" style="0" customWidth="1"/>
    <col min="4" max="4" width="14.75390625" style="0" customWidth="1"/>
  </cols>
  <sheetData>
    <row r="1" spans="1:4" s="110" customFormat="1" ht="60" customHeight="1">
      <c r="A1" s="111" t="s">
        <v>123</v>
      </c>
      <c r="B1" s="111"/>
      <c r="C1" s="111"/>
      <c r="D1" s="111"/>
    </row>
    <row r="2" ht="39.75" customHeight="1">
      <c r="D2" s="112" t="s">
        <v>116</v>
      </c>
    </row>
    <row r="3" spans="1:4" ht="42.75" customHeight="1">
      <c r="A3" s="114" t="s">
        <v>23</v>
      </c>
      <c r="B3" s="113" t="s">
        <v>24</v>
      </c>
      <c r="C3" s="113" t="s">
        <v>25</v>
      </c>
      <c r="D3" s="114" t="s">
        <v>26</v>
      </c>
    </row>
    <row r="4" spans="1:4" ht="25.5" customHeight="1">
      <c r="A4" s="229" t="s">
        <v>57</v>
      </c>
      <c r="B4" s="230">
        <v>34090</v>
      </c>
      <c r="C4" s="231">
        <v>39619</v>
      </c>
      <c r="D4" s="232"/>
    </row>
    <row r="5" spans="1:4" ht="25.5" customHeight="1">
      <c r="A5" s="229" t="s">
        <v>58</v>
      </c>
      <c r="B5" s="230">
        <v>332</v>
      </c>
      <c r="C5" s="214">
        <v>367</v>
      </c>
      <c r="D5" s="232"/>
    </row>
    <row r="6" spans="1:4" ht="25.5" customHeight="1">
      <c r="A6" s="229" t="s">
        <v>59</v>
      </c>
      <c r="B6" s="230">
        <v>826</v>
      </c>
      <c r="C6" s="214">
        <v>812</v>
      </c>
      <c r="D6" s="232"/>
    </row>
    <row r="7" spans="1:4" ht="25.5" customHeight="1">
      <c r="A7" s="229" t="s">
        <v>60</v>
      </c>
      <c r="B7" s="230">
        <v>13481</v>
      </c>
      <c r="C7" s="214">
        <v>28877</v>
      </c>
      <c r="D7" s="232"/>
    </row>
    <row r="8" spans="1:4" ht="25.5" customHeight="1">
      <c r="A8" s="229" t="s">
        <v>61</v>
      </c>
      <c r="B8" s="230">
        <v>38127</v>
      </c>
      <c r="C8" s="214">
        <v>30157</v>
      </c>
      <c r="D8" s="232"/>
    </row>
    <row r="9" spans="1:4" ht="25.5" customHeight="1">
      <c r="A9" s="229" t="s">
        <v>62</v>
      </c>
      <c r="B9" s="230">
        <v>2537</v>
      </c>
      <c r="C9" s="214">
        <v>2496</v>
      </c>
      <c r="D9" s="232"/>
    </row>
    <row r="10" spans="1:4" ht="25.5" customHeight="1">
      <c r="A10" s="229" t="s">
        <v>63</v>
      </c>
      <c r="B10" s="230">
        <v>12486</v>
      </c>
      <c r="C10" s="214">
        <v>8867</v>
      </c>
      <c r="D10" s="232"/>
    </row>
    <row r="11" spans="1:4" ht="25.5" customHeight="1">
      <c r="A11" s="229" t="s">
        <v>64</v>
      </c>
      <c r="B11" s="230">
        <v>19544</v>
      </c>
      <c r="C11" s="214">
        <v>26034</v>
      </c>
      <c r="D11" s="232"/>
    </row>
    <row r="12" spans="1:4" ht="25.5" customHeight="1">
      <c r="A12" s="229" t="s">
        <v>65</v>
      </c>
      <c r="B12" s="230">
        <v>21907</v>
      </c>
      <c r="C12" s="214">
        <v>18857</v>
      </c>
      <c r="D12" s="232"/>
    </row>
    <row r="13" spans="1:4" ht="25.5" customHeight="1">
      <c r="A13" s="229" t="s">
        <v>66</v>
      </c>
      <c r="B13" s="230">
        <v>2276</v>
      </c>
      <c r="C13" s="214">
        <v>2096</v>
      </c>
      <c r="D13" s="232"/>
    </row>
    <row r="14" spans="1:4" ht="25.5" customHeight="1">
      <c r="A14" s="229" t="s">
        <v>67</v>
      </c>
      <c r="B14" s="230">
        <v>1151</v>
      </c>
      <c r="C14" s="214">
        <v>955</v>
      </c>
      <c r="D14" s="232"/>
    </row>
    <row r="15" spans="1:4" ht="25.5" customHeight="1">
      <c r="A15" s="229" t="s">
        <v>68</v>
      </c>
      <c r="B15" s="230">
        <v>14966</v>
      </c>
      <c r="C15" s="214">
        <v>17130</v>
      </c>
      <c r="D15" s="232"/>
    </row>
    <row r="16" spans="1:4" ht="25.5" customHeight="1">
      <c r="A16" s="229" t="s">
        <v>69</v>
      </c>
      <c r="B16" s="230">
        <v>810</v>
      </c>
      <c r="C16" s="214">
        <v>762</v>
      </c>
      <c r="D16" s="232"/>
    </row>
    <row r="17" spans="1:4" ht="25.5" customHeight="1">
      <c r="A17" s="229" t="s">
        <v>70</v>
      </c>
      <c r="B17" s="230">
        <v>1937</v>
      </c>
      <c r="C17" s="214">
        <v>1826</v>
      </c>
      <c r="D17" s="232"/>
    </row>
    <row r="18" spans="1:4" ht="25.5" customHeight="1">
      <c r="A18" s="229" t="s">
        <v>71</v>
      </c>
      <c r="B18" s="230">
        <v>2346</v>
      </c>
      <c r="C18" s="214">
        <v>2056</v>
      </c>
      <c r="D18" s="232"/>
    </row>
    <row r="19" spans="1:4" ht="25.5" customHeight="1">
      <c r="A19" s="229" t="s">
        <v>72</v>
      </c>
      <c r="B19" s="230">
        <v>24</v>
      </c>
      <c r="C19" s="214"/>
      <c r="D19" s="232"/>
    </row>
    <row r="20" spans="1:4" ht="25.5" customHeight="1">
      <c r="A20" s="229" t="s">
        <v>73</v>
      </c>
      <c r="B20" s="230">
        <v>0</v>
      </c>
      <c r="C20" s="214"/>
      <c r="D20" s="232"/>
    </row>
    <row r="21" spans="1:4" ht="25.5" customHeight="1">
      <c r="A21" s="229" t="s">
        <v>74</v>
      </c>
      <c r="B21" s="230">
        <v>2406</v>
      </c>
      <c r="C21" s="214">
        <v>1883</v>
      </c>
      <c r="D21" s="232"/>
    </row>
    <row r="22" spans="1:4" ht="25.5" customHeight="1">
      <c r="A22" s="229" t="s">
        <v>75</v>
      </c>
      <c r="B22" s="230">
        <v>1620</v>
      </c>
      <c r="C22" s="214">
        <v>1014</v>
      </c>
      <c r="D22" s="232"/>
    </row>
    <row r="23" spans="1:4" ht="25.5" customHeight="1">
      <c r="A23" s="229" t="s">
        <v>76</v>
      </c>
      <c r="B23" s="230">
        <v>411</v>
      </c>
      <c r="C23" s="214">
        <v>2107</v>
      </c>
      <c r="D23" s="232"/>
    </row>
    <row r="24" spans="1:4" ht="25.5" customHeight="1">
      <c r="A24" s="229" t="s">
        <v>77</v>
      </c>
      <c r="B24" s="230"/>
      <c r="C24" s="214"/>
      <c r="D24" s="232"/>
    </row>
    <row r="25" spans="1:4" ht="25.5" customHeight="1">
      <c r="A25" s="229" t="s">
        <v>78</v>
      </c>
      <c r="B25" s="230">
        <v>9952</v>
      </c>
      <c r="C25" s="214">
        <v>3782</v>
      </c>
      <c r="D25" s="232"/>
    </row>
    <row r="26" spans="1:4" ht="25.5" customHeight="1">
      <c r="A26" s="229" t="s">
        <v>79</v>
      </c>
      <c r="B26" s="230">
        <v>36</v>
      </c>
      <c r="C26" s="214">
        <v>261</v>
      </c>
      <c r="D26" s="232"/>
    </row>
    <row r="27" spans="1:4" ht="25.5" customHeight="1">
      <c r="A27" s="229" t="s">
        <v>80</v>
      </c>
      <c r="B27" s="230"/>
      <c r="C27" s="214">
        <v>17</v>
      </c>
      <c r="D27" s="232"/>
    </row>
    <row r="28" spans="1:4" ht="25.5" customHeight="1">
      <c r="A28" s="233"/>
      <c r="B28" s="230">
        <v>0</v>
      </c>
      <c r="C28" s="234"/>
      <c r="D28" s="235"/>
    </row>
    <row r="29" spans="1:4" ht="25.5" customHeight="1">
      <c r="A29" s="236" t="s">
        <v>81</v>
      </c>
      <c r="B29" s="237">
        <f>SUM(B4:B26)</f>
        <v>181265</v>
      </c>
      <c r="C29" s="175">
        <f>SUM(C4:C27)</f>
        <v>189975</v>
      </c>
      <c r="D29" s="238">
        <f>(C29-B29)/B29*100</f>
        <v>4.8051195763109265</v>
      </c>
    </row>
    <row r="30" ht="18.75">
      <c r="B30" s="239"/>
    </row>
    <row r="31" ht="14.25">
      <c r="C31" s="240"/>
    </row>
  </sheetData>
  <sheetProtection/>
  <mergeCells count="1">
    <mergeCell ref="A1:D1"/>
  </mergeCells>
  <printOptions horizontalCentered="1"/>
  <pageMargins left="0.71" right="0.45999999999999996" top="0.99" bottom="0.7900000000000001" header="0.5118110236220472" footer="0.38"/>
  <pageSetup firstPageNumber="6" useFirstPageNumber="1" fitToHeight="1" fitToWidth="1" horizontalDpi="600" verticalDpi="600" orientation="portrait" paperSize="9" scale="95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Zeros="0" workbookViewId="0" topLeftCell="A1">
      <selection activeCell="F15" sqref="F15"/>
    </sheetView>
  </sheetViews>
  <sheetFormatPr defaultColWidth="9.125" defaultRowHeight="14.25"/>
  <cols>
    <col min="1" max="1" width="37.375" style="88" customWidth="1"/>
    <col min="2" max="2" width="19.00390625" style="88" customWidth="1"/>
    <col min="3" max="3" width="17.75390625" style="88" customWidth="1"/>
    <col min="4" max="4" width="15.875" style="219" customWidth="1"/>
    <col min="5" max="244" width="9.125" style="88" customWidth="1"/>
    <col min="245" max="16384" width="9.125" style="88" customWidth="1"/>
  </cols>
  <sheetData>
    <row r="1" spans="1:4" ht="60" customHeight="1">
      <c r="A1" s="89" t="s">
        <v>124</v>
      </c>
      <c r="B1" s="89"/>
      <c r="C1" s="89"/>
      <c r="D1" s="89"/>
    </row>
    <row r="2" spans="1:4" ht="39.75" customHeight="1">
      <c r="A2" s="90"/>
      <c r="B2" s="90"/>
      <c r="C2" s="90"/>
      <c r="D2" s="91" t="s">
        <v>22</v>
      </c>
    </row>
    <row r="3" spans="1:4" ht="49.5" customHeight="1">
      <c r="A3" s="73" t="s">
        <v>23</v>
      </c>
      <c r="B3" s="74" t="s">
        <v>125</v>
      </c>
      <c r="C3" s="92" t="s">
        <v>126</v>
      </c>
      <c r="D3" s="93" t="s">
        <v>26</v>
      </c>
    </row>
    <row r="4" spans="1:4" s="87" customFormat="1" ht="30" customHeight="1">
      <c r="A4" s="98" t="s">
        <v>84</v>
      </c>
      <c r="B4" s="220"/>
      <c r="C4" s="220"/>
      <c r="D4" s="221" t="s">
        <v>92</v>
      </c>
    </row>
    <row r="5" spans="1:4" s="87" customFormat="1" ht="30" customHeight="1">
      <c r="A5" s="98" t="s">
        <v>85</v>
      </c>
      <c r="B5" s="220"/>
      <c r="C5" s="220"/>
      <c r="D5" s="222"/>
    </row>
    <row r="6" spans="1:4" s="87" customFormat="1" ht="30" customHeight="1">
      <c r="A6" s="98" t="s">
        <v>86</v>
      </c>
      <c r="B6" s="223"/>
      <c r="C6" s="220"/>
      <c r="D6" s="222"/>
    </row>
    <row r="7" spans="1:4" s="87" customFormat="1" ht="30" customHeight="1">
      <c r="A7" s="98" t="s">
        <v>87</v>
      </c>
      <c r="B7" s="220"/>
      <c r="C7" s="220"/>
      <c r="D7" s="222"/>
    </row>
    <row r="8" spans="1:4" s="87" customFormat="1" ht="30" customHeight="1">
      <c r="A8" s="98" t="s">
        <v>88</v>
      </c>
      <c r="B8" s="220"/>
      <c r="C8" s="220"/>
      <c r="D8" s="222"/>
    </row>
    <row r="9" spans="1:4" s="87" customFormat="1" ht="30" customHeight="1">
      <c r="A9" s="98" t="s">
        <v>89</v>
      </c>
      <c r="B9" s="220"/>
      <c r="C9" s="220"/>
      <c r="D9" s="222"/>
    </row>
    <row r="10" spans="1:4" s="87" customFormat="1" ht="30" customHeight="1">
      <c r="A10" s="98" t="s">
        <v>90</v>
      </c>
      <c r="B10" s="220"/>
      <c r="C10" s="220"/>
      <c r="D10" s="222"/>
    </row>
    <row r="11" spans="1:4" s="87" customFormat="1" ht="30" customHeight="1">
      <c r="A11" s="98" t="s">
        <v>91</v>
      </c>
      <c r="B11" s="224"/>
      <c r="C11" s="220"/>
      <c r="D11" s="222"/>
    </row>
    <row r="12" spans="1:4" s="87" customFormat="1" ht="30" customHeight="1">
      <c r="A12" s="98" t="s">
        <v>93</v>
      </c>
      <c r="B12" s="224">
        <v>1819</v>
      </c>
      <c r="C12" s="224"/>
      <c r="D12" s="222"/>
    </row>
    <row r="13" spans="1:4" s="87" customFormat="1" ht="30" customHeight="1">
      <c r="A13" s="98" t="s">
        <v>94</v>
      </c>
      <c r="B13" s="223"/>
      <c r="C13" s="220"/>
      <c r="D13" s="222"/>
    </row>
    <row r="14" spans="1:4" s="87" customFormat="1" ht="30" customHeight="1">
      <c r="A14" s="98" t="s">
        <v>95</v>
      </c>
      <c r="B14" s="224"/>
      <c r="C14" s="220"/>
      <c r="D14" s="222"/>
    </row>
    <row r="15" spans="1:4" s="87" customFormat="1" ht="30" customHeight="1">
      <c r="A15" s="98" t="s">
        <v>96</v>
      </c>
      <c r="B15" s="220"/>
      <c r="C15" s="220"/>
      <c r="D15" s="222"/>
    </row>
    <row r="16" spans="1:4" s="87" customFormat="1" ht="30" customHeight="1">
      <c r="A16" s="98" t="s">
        <v>97</v>
      </c>
      <c r="B16" s="224">
        <v>1317</v>
      </c>
      <c r="C16" s="224">
        <v>688</v>
      </c>
      <c r="D16" s="222"/>
    </row>
    <row r="17" spans="1:4" s="87" customFormat="1" ht="30" customHeight="1">
      <c r="A17" s="98" t="s">
        <v>98</v>
      </c>
      <c r="B17" s="223"/>
      <c r="C17" s="220"/>
      <c r="D17" s="222"/>
    </row>
    <row r="18" spans="1:4" s="87" customFormat="1" ht="30" customHeight="1">
      <c r="A18" s="98" t="s">
        <v>99</v>
      </c>
      <c r="B18" s="224"/>
      <c r="C18" s="220"/>
      <c r="D18" s="222"/>
    </row>
    <row r="19" spans="1:4" s="87" customFormat="1" ht="30" customHeight="1">
      <c r="A19" s="98" t="s">
        <v>100</v>
      </c>
      <c r="B19" s="224"/>
      <c r="C19" s="220"/>
      <c r="D19" s="222"/>
    </row>
    <row r="20" spans="1:4" s="87" customFormat="1" ht="30" customHeight="1">
      <c r="A20" s="98" t="s">
        <v>101</v>
      </c>
      <c r="B20" s="224"/>
      <c r="C20" s="220"/>
      <c r="D20" s="222"/>
    </row>
    <row r="21" spans="1:4" s="87" customFormat="1" ht="30" customHeight="1">
      <c r="A21" s="98"/>
      <c r="B21" s="224"/>
      <c r="C21" s="220"/>
      <c r="D21" s="222"/>
    </row>
    <row r="22" spans="1:4" s="87" customFormat="1" ht="30" customHeight="1">
      <c r="A22" s="98"/>
      <c r="B22" s="224"/>
      <c r="C22" s="220"/>
      <c r="D22" s="222"/>
    </row>
    <row r="23" spans="1:4" s="87" customFormat="1" ht="29.25" customHeight="1">
      <c r="A23" s="98"/>
      <c r="B23" s="224"/>
      <c r="C23" s="220"/>
      <c r="D23" s="222"/>
    </row>
    <row r="24" spans="1:4" s="87" customFormat="1" ht="38.25" customHeight="1">
      <c r="A24" s="105" t="s">
        <v>102</v>
      </c>
      <c r="B24" s="225">
        <f>SUM(B4:B23)</f>
        <v>3136</v>
      </c>
      <c r="C24" s="225">
        <f>SUM(C4:C20)</f>
        <v>688</v>
      </c>
      <c r="D24" s="226">
        <f>(C24-B24)/B24*100</f>
        <v>-78.06122448979592</v>
      </c>
    </row>
    <row r="25" spans="1:4" s="87" customFormat="1" ht="27" customHeight="1">
      <c r="A25" s="227"/>
      <c r="B25" s="227"/>
      <c r="C25" s="227"/>
      <c r="D25" s="227"/>
    </row>
    <row r="26" spans="1:4" s="87" customFormat="1" ht="20.25" customHeight="1">
      <c r="A26" s="88"/>
      <c r="B26" s="88"/>
      <c r="C26" s="88"/>
      <c r="D26" s="219"/>
    </row>
    <row r="27" spans="1:4" s="87" customFormat="1" ht="20.25" customHeight="1">
      <c r="A27" s="88"/>
      <c r="B27" s="88"/>
      <c r="C27" s="88"/>
      <c r="D27" s="219"/>
    </row>
    <row r="28" spans="1:4" s="87" customFormat="1" ht="20.25" customHeight="1">
      <c r="A28" s="88"/>
      <c r="B28" s="88"/>
      <c r="C28" s="88"/>
      <c r="D28" s="219"/>
    </row>
    <row r="29" ht="20.25" customHeight="1">
      <c r="C29" s="228"/>
    </row>
    <row r="30" ht="18.75">
      <c r="C30" s="228"/>
    </row>
    <row r="31" ht="18.75">
      <c r="C31" s="228"/>
    </row>
    <row r="32" ht="18.75">
      <c r="C32" s="228"/>
    </row>
    <row r="33" ht="18.75">
      <c r="C33" s="228"/>
    </row>
  </sheetData>
  <sheetProtection/>
  <mergeCells count="3">
    <mergeCell ref="A1:D1"/>
    <mergeCell ref="A25:D25"/>
    <mergeCell ref="D4:D23"/>
  </mergeCells>
  <printOptions horizontalCentered="1"/>
  <pageMargins left="0.7086614173228347" right="0.7480314960629921" top="0.9842519685039371" bottom="0.69" header="0.5118110236220472" footer="0.7086614173228347"/>
  <pageSetup firstPageNumber="7" useFirstPageNumber="1" fitToHeight="1" fitToWidth="1" horizontalDpi="600" verticalDpi="600" orientation="portrait" paperSize="9" scale="90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黎焕军</cp:lastModifiedBy>
  <cp:lastPrinted>2016-01-22T03:12:41Z</cp:lastPrinted>
  <dcterms:created xsi:type="dcterms:W3CDTF">1996-12-17T01:32:42Z</dcterms:created>
  <dcterms:modified xsi:type="dcterms:W3CDTF">2022-08-23T11:09:48Z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