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5"/>
  </bookViews>
  <sheets>
    <sheet name="收支总表" sheetId="1" r:id="rId1"/>
    <sheet name="明细表" sheetId="2" r:id="rId2"/>
    <sheet name="征收计划表2016" sheetId="3" r:id="rId3"/>
    <sheet name="政府采购表" sheetId="4" r:id="rId4"/>
    <sheet name="三公经费表" sheetId="5" r:id="rId5"/>
    <sheet name="Sheet1" sheetId="6" r:id="rId6"/>
  </sheets>
  <definedNames>
    <definedName name="_xlnm.Print_Area" localSheetId="1">'明细表'!$A$1:$H$79</definedName>
    <definedName name="_xlnm.Print_Area" localSheetId="2">'征收计划表2016'!$A$1:$Q$13</definedName>
    <definedName name="_xlnm.Print_Area" localSheetId="3">'政府采购表'!$A$1:$U$16</definedName>
    <definedName name="_xlnm.Print_Titles" localSheetId="1">'明细表'!$1:$6</definedName>
    <definedName name="_xlnm.Print_Titles" localSheetId="2">'征收计划表2016'!$1:$7</definedName>
    <definedName name="_xlnm.Print_Titles" localSheetId="3">'政府采购表'!$1:$7</definedName>
  </definedNames>
  <calcPr fullCalcOnLoad="1"/>
</workbook>
</file>

<file path=xl/sharedStrings.xml><?xml version="1.0" encoding="utf-8"?>
<sst xmlns="http://schemas.openxmlformats.org/spreadsheetml/2006/main" count="273" uniqueCount="199">
  <si>
    <t>单位名称</t>
  </si>
  <si>
    <t>单位：元</t>
  </si>
  <si>
    <t>项目</t>
  </si>
  <si>
    <t>行政事业性收费收入</t>
  </si>
  <si>
    <t>征收计划数</t>
  </si>
  <si>
    <t>财政可统筹数</t>
  </si>
  <si>
    <t>专项收入</t>
  </si>
  <si>
    <t>罚没收入</t>
  </si>
  <si>
    <t>政府性基金收入</t>
  </si>
  <si>
    <t>单位可支配数</t>
  </si>
  <si>
    <t>事业单位经营收入</t>
  </si>
  <si>
    <t>其他收入</t>
  </si>
  <si>
    <t>科目代码</t>
  </si>
  <si>
    <t>单位代码</t>
  </si>
  <si>
    <t>类</t>
  </si>
  <si>
    <t>款</t>
  </si>
  <si>
    <t>项</t>
  </si>
  <si>
    <t>**</t>
  </si>
  <si>
    <t/>
  </si>
  <si>
    <t>项              目</t>
  </si>
  <si>
    <t>是否集中采购</t>
  </si>
  <si>
    <t>规格要求</t>
  </si>
  <si>
    <t xml:space="preserve">数量 </t>
  </si>
  <si>
    <t>计量单位</t>
  </si>
  <si>
    <t>合   计</t>
  </si>
  <si>
    <t>财  政  拨  款  (  补  助  )</t>
  </si>
  <si>
    <t>预算外收入</t>
  </si>
  <si>
    <t>事业单位      经营收入</t>
  </si>
  <si>
    <t>单位上年结余</t>
  </si>
  <si>
    <t>上级补助收入</t>
  </si>
  <si>
    <t>需求时间</t>
  </si>
  <si>
    <t>采购项目</t>
  </si>
  <si>
    <t>采购目录</t>
  </si>
  <si>
    <t>财政拨款      (补助)小计</t>
  </si>
  <si>
    <t>一般预算拨款</t>
  </si>
  <si>
    <t>基金预算拨款</t>
  </si>
  <si>
    <t>补充公用经费</t>
  </si>
  <si>
    <t>总计</t>
  </si>
  <si>
    <t>补充公用经费</t>
  </si>
  <si>
    <t>财政拨款补助</t>
  </si>
  <si>
    <t>收                             入</t>
  </si>
  <si>
    <t>支                        出</t>
  </si>
  <si>
    <t>项                    目</t>
  </si>
  <si>
    <t>2015年预算</t>
  </si>
  <si>
    <t>功能分类</t>
  </si>
  <si>
    <t>经济分类</t>
  </si>
  <si>
    <t>一、财政拨款（补助）</t>
  </si>
  <si>
    <t>201 一般公共服务</t>
  </si>
  <si>
    <t>一、基本支出</t>
  </si>
  <si>
    <t xml:space="preserve">        一般预算拨款</t>
  </si>
  <si>
    <t>202 外交</t>
  </si>
  <si>
    <t xml:space="preserve">       工资福利支出</t>
  </si>
  <si>
    <t xml:space="preserve">        基金预算拨款</t>
  </si>
  <si>
    <t>203 国防</t>
  </si>
  <si>
    <t xml:space="preserve">       商品和服务支出</t>
  </si>
  <si>
    <t xml:space="preserve">        补充公用经费</t>
  </si>
  <si>
    <t>204 公共安全</t>
  </si>
  <si>
    <t xml:space="preserve">       对个人和家庭的补助支出</t>
  </si>
  <si>
    <t>二、预算外收入</t>
  </si>
  <si>
    <t>205 教育</t>
  </si>
  <si>
    <t>二、项目支出</t>
  </si>
  <si>
    <t>三、事业单位经营收入</t>
  </si>
  <si>
    <t>206 科学技术</t>
  </si>
  <si>
    <t xml:space="preserve">       商品和服务支出（项目）</t>
  </si>
  <si>
    <t>四、其他收入</t>
  </si>
  <si>
    <t>207 文化体育和传媒</t>
  </si>
  <si>
    <t xml:space="preserve">       对个人和家庭的补助(项目)</t>
  </si>
  <si>
    <t>208 社会保障与就业</t>
  </si>
  <si>
    <t xml:space="preserve">       基本建设支出</t>
  </si>
  <si>
    <t>210 医疗卫生</t>
  </si>
  <si>
    <t xml:space="preserve">        其他资本性支出</t>
  </si>
  <si>
    <t>211 节能环保</t>
  </si>
  <si>
    <t xml:space="preserve">        其他支出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</si>
  <si>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</si>
  <si>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</si>
  <si>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</si>
  <si>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</si>
  <si>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</si>
  <si>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</si>
  <si>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</si>
  <si>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</si>
  <si>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</si>
  <si>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</si>
  <si>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</si>
  <si>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</si>
  <si>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</si>
  <si>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</si>
  <si>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本  年  收  入  小  计</t>
  </si>
  <si>
    <t>本  年  支  出  小  计</t>
  </si>
  <si>
    <t>五、单位上年结余</t>
  </si>
  <si>
    <t>230 转移性支出</t>
  </si>
  <si>
    <t>三、本年单位结余</t>
  </si>
  <si>
    <t>六、上级补助收入</t>
  </si>
  <si>
    <t>收      入      总      计</t>
  </si>
  <si>
    <t>支   出  总   计</t>
  </si>
  <si>
    <t>支　　　出　　　总　　　计</t>
  </si>
  <si>
    <t>收入项目</t>
  </si>
  <si>
    <t>纳入预算管理的非税收入</t>
  </si>
  <si>
    <t>纳入专户管理的教育收费收入</t>
  </si>
  <si>
    <t>征收计划数总计</t>
  </si>
  <si>
    <t>财政可统筹数总计</t>
  </si>
  <si>
    <t>征收计划数小计</t>
  </si>
  <si>
    <t>财政可统筹数小计</t>
  </si>
  <si>
    <t>上级补助收入</t>
  </si>
  <si>
    <t>单位上年结余</t>
  </si>
  <si>
    <t>事业单位经营收入</t>
  </si>
  <si>
    <t>合计</t>
  </si>
  <si>
    <t>基本支出</t>
  </si>
  <si>
    <t xml:space="preserve">  基本工资</t>
  </si>
  <si>
    <t xml:space="preserve">    基本工资</t>
  </si>
  <si>
    <t xml:space="preserve">    津贴补贴</t>
  </si>
  <si>
    <t xml:space="preserve">  保留地区补贴</t>
  </si>
  <si>
    <t xml:space="preserve">  保健费</t>
  </si>
  <si>
    <t xml:space="preserve">    奖金</t>
  </si>
  <si>
    <t xml:space="preserve">  津贴补贴</t>
  </si>
  <si>
    <t xml:space="preserve">  年终一次性奖金</t>
  </si>
  <si>
    <t xml:space="preserve">  医疗保险（在职）</t>
  </si>
  <si>
    <t xml:space="preserve">    社会保障缴费</t>
  </si>
  <si>
    <t xml:space="preserve">  医疗保险（退休）</t>
  </si>
  <si>
    <t xml:space="preserve">  生育保险</t>
  </si>
  <si>
    <t xml:space="preserve">  大病医疗保险</t>
  </si>
  <si>
    <t xml:space="preserve">  在职人员取暖费</t>
  </si>
  <si>
    <t xml:space="preserve">  公用经费</t>
  </si>
  <si>
    <t xml:space="preserve">    办公费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</si>
  <si>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</si>
  <si>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</si>
  <si>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</si>
  <si>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</si>
  <si>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</si>
  <si>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</si>
  <si>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</si>
  <si>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</si>
  <si>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</si>
  <si>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</si>
  <si>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公务用车运行维护费</t>
  </si>
  <si>
    <t xml:space="preserve">    办公用品及设备采购</t>
  </si>
  <si>
    <t xml:space="preserve">  福利费</t>
  </si>
  <si>
    <t xml:space="preserve">  工会经费</t>
  </si>
  <si>
    <t xml:space="preserve">    工会经费</t>
  </si>
  <si>
    <t xml:space="preserve">  退休工资</t>
  </si>
  <si>
    <t xml:space="preserve">    退休费</t>
  </si>
  <si>
    <t xml:space="preserve">  退休人员交通费</t>
  </si>
  <si>
    <t xml:space="preserve">  退休人员福利费</t>
  </si>
  <si>
    <t xml:space="preserve">  退休人员活动经费</t>
  </si>
  <si>
    <t xml:space="preserve">  退休人员津贴</t>
  </si>
  <si>
    <t xml:space="preserve">  退休人员取暖费</t>
  </si>
  <si>
    <t xml:space="preserve">  住房公积金</t>
  </si>
  <si>
    <t xml:space="preserve">    住房公积金</t>
  </si>
  <si>
    <t xml:space="preserve">  独生子女费</t>
  </si>
  <si>
    <t xml:space="preserve">    奖励金</t>
  </si>
  <si>
    <t>项目支出</t>
  </si>
  <si>
    <t xml:space="preserve">    其他商品和服务支出</t>
  </si>
  <si>
    <t>单位名称（签章）：</t>
  </si>
  <si>
    <t>单位：元</t>
  </si>
  <si>
    <t>项        目</t>
  </si>
  <si>
    <t>因公出国（境）费用</t>
  </si>
  <si>
    <t>公务接待费</t>
  </si>
  <si>
    <t>公务用车费</t>
  </si>
  <si>
    <t>基本支出</t>
  </si>
  <si>
    <t>项目支出</t>
  </si>
  <si>
    <t>附表四：</t>
  </si>
  <si>
    <t>附表五：</t>
  </si>
  <si>
    <t>附表三：</t>
  </si>
  <si>
    <t>附表二：</t>
  </si>
  <si>
    <t>附表一：</t>
  </si>
  <si>
    <t>单位：元</t>
  </si>
  <si>
    <t>公务用车运行维护费</t>
  </si>
  <si>
    <t>单位名称（签章）：克州社会保险管理局</t>
  </si>
  <si>
    <t>克州社会保险管理局</t>
  </si>
  <si>
    <t xml:space="preserve">    福利费（在职人员）</t>
  </si>
  <si>
    <t>合  计</t>
  </si>
  <si>
    <t>合  计</t>
  </si>
  <si>
    <r>
      <t xml:space="preserve">  </t>
    </r>
    <r>
      <rPr>
        <b/>
        <sz val="9"/>
        <rFont val="宋体"/>
        <family val="0"/>
      </rPr>
      <t>医疗费</t>
    </r>
  </si>
  <si>
    <t xml:space="preserve">    离休人员医疗费</t>
  </si>
  <si>
    <t>财务负责人：马天仁</t>
  </si>
  <si>
    <t>填 表 人： 唐玉蓉</t>
  </si>
  <si>
    <t>2016年克州社会保险管理局支出预算明细表</t>
  </si>
  <si>
    <t xml:space="preserve">  南疆工作补贴（在职）</t>
  </si>
  <si>
    <t xml:space="preserve">  养老保险</t>
  </si>
  <si>
    <t xml:space="preserve">  职业年金</t>
  </si>
  <si>
    <t xml:space="preserve">    印刷费</t>
  </si>
  <si>
    <t xml:space="preserve">  南疆工作补贴（退休）</t>
  </si>
  <si>
    <t xml:space="preserve">  中央艰苦边远地区津补贴</t>
  </si>
  <si>
    <t xml:space="preserve">  退休艰苦边远地区津补贴</t>
  </si>
  <si>
    <r>
      <t>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年克州社会保险管理局收支总表</t>
    </r>
  </si>
  <si>
    <r>
      <t>201</t>
    </r>
    <r>
      <rPr>
        <b/>
        <sz val="16"/>
        <color indexed="8"/>
        <rFont val="宋体"/>
        <family val="0"/>
      </rPr>
      <t>6</t>
    </r>
    <r>
      <rPr>
        <b/>
        <sz val="16"/>
        <color indexed="8"/>
        <rFont val="宋体"/>
        <family val="0"/>
      </rPr>
      <t>年克州社会保险管理局财政拨款安排“三公”经费支出表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</si>
  <si>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</si>
  <si>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</si>
  <si>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9</t>
    </r>
  </si>
  <si>
    <t>办公设备采购</t>
  </si>
  <si>
    <t>社会保险经办机构</t>
  </si>
  <si>
    <t>小车保险</t>
  </si>
  <si>
    <t>小车加油</t>
  </si>
  <si>
    <t>车辆维修</t>
  </si>
  <si>
    <t>办公耗材</t>
  </si>
  <si>
    <r>
      <t>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年克州社会保险管理局政府采购预算表</t>
    </r>
  </si>
  <si>
    <r>
      <t>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年克州社会保险管理局征收计划表</t>
    </r>
  </si>
  <si>
    <r>
      <t>克州社会保险管理局201</t>
    </r>
    <r>
      <rPr>
        <b/>
        <sz val="28"/>
        <rFont val="宋体"/>
        <family val="0"/>
      </rPr>
      <t>6</t>
    </r>
    <r>
      <rPr>
        <b/>
        <sz val="28"/>
        <rFont val="宋体"/>
        <family val="0"/>
      </rPr>
      <t>年部门预算公开明细表</t>
    </r>
  </si>
  <si>
    <r>
      <t>报出日期：201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月</t>
    </r>
    <r>
      <rPr>
        <b/>
        <sz val="18"/>
        <rFont val="宋体"/>
        <family val="0"/>
      </rPr>
      <t>22</t>
    </r>
    <r>
      <rPr>
        <b/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</si>
</sst>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#,##0.0000"/>
    <numFmt numFmtId="185" formatCode="#,##0.0_ "/>
    <numFmt numFmtId="186" formatCode="00"/>
    <numFmt numFmtId="187" formatCode="* #,##0.00;* \-#,##0.00;* &quot;&quot;??;@"/>
    <numFmt numFmtId="188" formatCode=";;"/>
    <numFmt numFmtId="189" formatCode="0000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#,##0.00_ "/>
    <numFmt numFmtId="193" formatCode="#,##0.0_ ;[Red]\-#,##0.0\ "/>
    <numFmt numFmtId="194" formatCode="0.0%"/>
  </numFmts>
  <fonts count="33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5" applyNumberFormat="0" applyAlignment="0" applyProtection="0"/>
    <xf numFmtId="0" fontId="11" fillId="3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21" borderId="8" applyNumberFormat="0" applyAlignment="0" applyProtection="0"/>
    <xf numFmtId="0" fontId="17" fillId="9" borderId="5" applyNumberFormat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0" fillId="11" borderId="9" applyNumberFormat="0" applyFont="0" applyAlignment="0" applyProtection="0"/>
  </cellStyleXfs>
  <cellXfs count="211">
    <xf numFmtId="0" fontId="0" fillId="0" borderId="0" xfId="0" applyAlignment="1">
      <alignment vertical="center"/>
    </xf>
    <xf numFmtId="0" fontId="19" fillId="0" borderId="0" xfId="6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horizontal="right" vertical="center"/>
      <protection/>
    </xf>
    <xf numFmtId="187" fontId="19" fillId="0" borderId="0" xfId="61" applyNumberFormat="1" applyFont="1" applyFill="1" applyAlignment="1">
      <alignment horizontal="right" vertical="center"/>
      <protection/>
    </xf>
    <xf numFmtId="187" fontId="19" fillId="0" borderId="0" xfId="61" applyNumberFormat="1" applyFont="1" applyFill="1" applyAlignment="1">
      <alignment horizontal="center" vertical="center"/>
      <protection/>
    </xf>
    <xf numFmtId="0" fontId="0" fillId="0" borderId="0" xfId="61">
      <alignment/>
      <protection/>
    </xf>
    <xf numFmtId="0" fontId="18" fillId="0" borderId="0" xfId="61" applyNumberFormat="1" applyFont="1" applyFill="1" applyAlignment="1">
      <alignment horizontal="centerContinuous" vertical="center"/>
      <protection/>
    </xf>
    <xf numFmtId="0" fontId="18" fillId="0" borderId="0" xfId="61" applyFont="1" applyFill="1">
      <alignment/>
      <protection/>
    </xf>
    <xf numFmtId="0" fontId="18" fillId="0" borderId="0" xfId="61" applyFont="1" applyFill="1" applyAlignment="1">
      <alignment horizontal="right"/>
      <protection/>
    </xf>
    <xf numFmtId="0" fontId="19" fillId="0" borderId="0" xfId="61" applyFont="1" applyFill="1" applyBorder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NumberFormat="1" applyFont="1" applyFill="1" applyBorder="1" applyAlignment="1">
      <alignment horizontal="center" vertical="center"/>
      <protection/>
    </xf>
    <xf numFmtId="0" fontId="19" fillId="0" borderId="0" xfId="61" applyNumberFormat="1" applyFont="1" applyFill="1" applyAlignment="1">
      <alignment horizontal="right"/>
      <protection/>
    </xf>
    <xf numFmtId="187" fontId="19" fillId="0" borderId="0" xfId="61" applyNumberFormat="1" applyFont="1" applyFill="1" applyAlignment="1">
      <alignment vertical="center"/>
      <protection/>
    </xf>
    <xf numFmtId="187" fontId="19" fillId="0" borderId="0" xfId="61" applyNumberFormat="1" applyFont="1" applyFill="1" applyBorder="1" applyAlignment="1">
      <alignment horizontal="right" vertical="center"/>
      <protection/>
    </xf>
    <xf numFmtId="0" fontId="19" fillId="0" borderId="10" xfId="61" applyNumberFormat="1" applyFont="1" applyFill="1" applyBorder="1" applyAlignment="1">
      <alignment horizontal="centerContinuous" vertical="center"/>
      <protection/>
    </xf>
    <xf numFmtId="49" fontId="19" fillId="0" borderId="0" xfId="61" applyNumberFormat="1" applyFont="1" applyFill="1" applyAlignment="1">
      <alignment/>
      <protection/>
    </xf>
    <xf numFmtId="49" fontId="19" fillId="0" borderId="0" xfId="61" applyNumberFormat="1" applyFont="1" applyFill="1" applyAlignment="1">
      <alignment horizontal="center" vertical="center"/>
      <protection/>
    </xf>
    <xf numFmtId="0" fontId="19" fillId="0" borderId="0" xfId="61" applyFont="1" applyFill="1" applyAlignment="1">
      <alignment/>
      <protection/>
    </xf>
    <xf numFmtId="0" fontId="19" fillId="0" borderId="10" xfId="61" applyFont="1" applyFill="1" applyBorder="1" applyAlignment="1">
      <alignment horizontal="centerContinuous" vertical="center"/>
      <protection/>
    </xf>
    <xf numFmtId="0" fontId="19" fillId="0" borderId="10" xfId="61" applyFont="1" applyFill="1" applyBorder="1" applyAlignment="1">
      <alignment horizontal="centerContinuous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0" xfId="61" applyFont="1" applyFill="1">
      <alignment/>
      <protection/>
    </xf>
    <xf numFmtId="0" fontId="19" fillId="0" borderId="0" xfId="61" applyFont="1" applyFill="1" applyAlignment="1">
      <alignment horizontal="center" vertical="center" wrapText="1"/>
      <protection/>
    </xf>
    <xf numFmtId="0" fontId="19" fillId="0" borderId="0" xfId="61" applyFont="1" applyFill="1" applyAlignment="1">
      <alignment horizontal="right" vertical="center" wrapText="1"/>
      <protection/>
    </xf>
    <xf numFmtId="0" fontId="0" fillId="0" borderId="0" xfId="61" applyFont="1" applyFill="1">
      <alignment/>
      <protection/>
    </xf>
    <xf numFmtId="0" fontId="0" fillId="0" borderId="0" xfId="6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0" fontId="0" fillId="0" borderId="11" xfId="62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horizontal="right" vertical="center"/>
      <protection/>
    </xf>
    <xf numFmtId="0" fontId="19" fillId="0" borderId="0" xfId="63" applyFont="1" applyFill="1" applyAlignment="1">
      <alignment vertical="center"/>
      <protection/>
    </xf>
    <xf numFmtId="0" fontId="19" fillId="0" borderId="0" xfId="63" applyFont="1" applyFill="1">
      <alignment/>
      <protection/>
    </xf>
    <xf numFmtId="0" fontId="0" fillId="0" borderId="0" xfId="63">
      <alignment/>
      <protection/>
    </xf>
    <xf numFmtId="0" fontId="18" fillId="0" borderId="0" xfId="63" applyFont="1" applyFill="1" applyAlignment="1">
      <alignment vertical="center"/>
      <protection/>
    </xf>
    <xf numFmtId="0" fontId="18" fillId="0" borderId="0" xfId="63" applyFont="1" applyFill="1">
      <alignment/>
      <protection/>
    </xf>
    <xf numFmtId="0" fontId="19" fillId="0" borderId="0" xfId="63" applyFont="1" applyFill="1" applyAlignment="1">
      <alignment horizontal="center" vertical="center"/>
      <protection/>
    </xf>
    <xf numFmtId="0" fontId="19" fillId="0" borderId="0" xfId="63" applyFont="1" applyFill="1" applyAlignment="1">
      <alignment horizontal="right"/>
      <protection/>
    </xf>
    <xf numFmtId="0" fontId="19" fillId="0" borderId="10" xfId="63" applyNumberFormat="1" applyFont="1" applyFill="1" applyBorder="1" applyAlignment="1" applyProtection="1">
      <alignment horizontal="centerContinuous" vertical="center"/>
      <protection/>
    </xf>
    <xf numFmtId="0" fontId="19" fillId="0" borderId="10" xfId="63" applyFont="1" applyFill="1" applyBorder="1" applyAlignment="1">
      <alignment horizontal="centerContinuous" vertical="center"/>
      <protection/>
    </xf>
    <xf numFmtId="0" fontId="19" fillId="0" borderId="12" xfId="63" applyNumberFormat="1" applyFont="1" applyFill="1" applyBorder="1" applyAlignment="1" applyProtection="1">
      <alignment horizontal="center" vertical="center"/>
      <protection/>
    </xf>
    <xf numFmtId="0" fontId="19" fillId="0" borderId="10" xfId="63" applyNumberFormat="1" applyFont="1" applyFill="1" applyBorder="1" applyAlignment="1" applyProtection="1">
      <alignment horizontal="center" vertical="center"/>
      <protection/>
    </xf>
    <xf numFmtId="184" fontId="19" fillId="0" borderId="13" xfId="63" applyNumberFormat="1" applyFont="1" applyFill="1" applyBorder="1" applyAlignment="1" applyProtection="1">
      <alignment vertical="center"/>
      <protection/>
    </xf>
    <xf numFmtId="0" fontId="19" fillId="0" borderId="14" xfId="63" applyFont="1" applyFill="1" applyBorder="1" applyAlignment="1">
      <alignment horizontal="left" vertical="center"/>
      <protection/>
    </xf>
    <xf numFmtId="0" fontId="19" fillId="0" borderId="15" xfId="63" applyNumberFormat="1" applyFont="1" applyFill="1" applyBorder="1" applyAlignment="1" applyProtection="1">
      <alignment vertical="center"/>
      <protection/>
    </xf>
    <xf numFmtId="0" fontId="19" fillId="0" borderId="13" xfId="63" applyNumberFormat="1" applyFont="1" applyFill="1" applyBorder="1" applyAlignment="1" applyProtection="1">
      <alignment vertical="center"/>
      <protection/>
    </xf>
    <xf numFmtId="3" fontId="21" fillId="0" borderId="14" xfId="63" applyNumberFormat="1" applyFont="1" applyFill="1" applyBorder="1" applyAlignment="1" applyProtection="1">
      <alignment vertical="center"/>
      <protection/>
    </xf>
    <xf numFmtId="0" fontId="19" fillId="0" borderId="13" xfId="63" applyFont="1" applyFill="1" applyBorder="1" applyAlignment="1">
      <alignment vertical="center"/>
      <protection/>
    </xf>
    <xf numFmtId="0" fontId="21" fillId="0" borderId="16" xfId="63" applyNumberFormat="1" applyFont="1" applyFill="1" applyBorder="1" applyAlignment="1" applyProtection="1">
      <alignment vertical="center"/>
      <protection/>
    </xf>
    <xf numFmtId="0" fontId="21" fillId="0" borderId="14" xfId="63" applyNumberFormat="1" applyFont="1" applyFill="1" applyBorder="1" applyAlignment="1" applyProtection="1">
      <alignment vertical="center"/>
      <protection/>
    </xf>
    <xf numFmtId="0" fontId="19" fillId="0" borderId="14" xfId="63" applyNumberFormat="1" applyFont="1" applyFill="1" applyBorder="1" applyAlignment="1" applyProtection="1">
      <alignment vertical="center"/>
      <protection/>
    </xf>
    <xf numFmtId="184" fontId="19" fillId="0" borderId="14" xfId="63" applyNumberFormat="1" applyFont="1" applyFill="1" applyBorder="1" applyAlignment="1" applyProtection="1">
      <alignment horizontal="left" vertical="center" wrapText="1"/>
      <protection/>
    </xf>
    <xf numFmtId="0" fontId="19" fillId="0" borderId="10" xfId="63" applyFont="1" applyFill="1" applyBorder="1" applyAlignment="1">
      <alignment vertical="center"/>
      <protection/>
    </xf>
    <xf numFmtId="4" fontId="19" fillId="0" borderId="12" xfId="63" applyNumberFormat="1" applyFont="1" applyFill="1" applyBorder="1" applyAlignment="1" applyProtection="1">
      <alignment horizontal="right" vertical="center" wrapText="1"/>
      <protection/>
    </xf>
    <xf numFmtId="0" fontId="19" fillId="0" borderId="14" xfId="63" applyFont="1" applyFill="1" applyBorder="1" applyAlignment="1">
      <alignment vertical="center"/>
      <protection/>
    </xf>
    <xf numFmtId="4" fontId="19" fillId="0" borderId="10" xfId="63" applyNumberFormat="1" applyFont="1" applyFill="1" applyBorder="1" applyAlignment="1" applyProtection="1">
      <alignment horizontal="right" vertical="center" wrapText="1"/>
      <protection/>
    </xf>
    <xf numFmtId="0" fontId="0" fillId="0" borderId="17" xfId="63" applyNumberFormat="1" applyFont="1" applyFill="1" applyBorder="1" applyAlignment="1" applyProtection="1">
      <alignment vertical="center"/>
      <protection/>
    </xf>
    <xf numFmtId="4" fontId="19" fillId="0" borderId="11" xfId="63" applyNumberFormat="1" applyFont="1" applyFill="1" applyBorder="1" applyAlignment="1" applyProtection="1">
      <alignment horizontal="right" vertical="center" wrapText="1"/>
      <protection/>
    </xf>
    <xf numFmtId="0" fontId="19" fillId="0" borderId="17" xfId="63" applyNumberFormat="1" applyFont="1" applyFill="1" applyBorder="1" applyAlignment="1" applyProtection="1">
      <alignment vertical="center"/>
      <protection/>
    </xf>
    <xf numFmtId="184" fontId="0" fillId="0" borderId="10" xfId="63" applyNumberFormat="1" applyFill="1" applyBorder="1">
      <alignment/>
      <protection/>
    </xf>
    <xf numFmtId="0" fontId="19" fillId="0" borderId="10" xfId="63" applyNumberFormat="1" applyFont="1" applyFill="1" applyBorder="1" applyAlignment="1" applyProtection="1">
      <alignment vertical="center"/>
      <protection/>
    </xf>
    <xf numFmtId="4" fontId="19" fillId="0" borderId="18" xfId="63" applyNumberFormat="1" applyFont="1" applyFill="1" applyBorder="1" applyAlignment="1" applyProtection="1">
      <alignment horizontal="right" vertical="center" wrapText="1"/>
      <protection/>
    </xf>
    <xf numFmtId="184" fontId="19" fillId="0" borderId="12" xfId="63" applyNumberFormat="1" applyFont="1" applyFill="1" applyBorder="1" applyAlignment="1" applyProtection="1">
      <alignment horizontal="right" vertical="center"/>
      <protection/>
    </xf>
    <xf numFmtId="4" fontId="19" fillId="0" borderId="12" xfId="63" applyNumberFormat="1" applyFont="1" applyFill="1" applyBorder="1" applyAlignment="1" applyProtection="1">
      <alignment horizontal="right" vertical="center"/>
      <protection/>
    </xf>
    <xf numFmtId="0" fontId="19" fillId="0" borderId="13" xfId="63" applyFont="1" applyFill="1" applyBorder="1" applyAlignment="1">
      <alignment vertical="center" wrapText="1"/>
      <protection/>
    </xf>
    <xf numFmtId="0" fontId="19" fillId="0" borderId="13" xfId="63" applyFont="1" applyFill="1" applyBorder="1" applyAlignment="1">
      <alignment horizontal="left" vertical="center"/>
      <protection/>
    </xf>
    <xf numFmtId="184" fontId="19" fillId="0" borderId="10" xfId="63" applyNumberFormat="1" applyFont="1" applyFill="1" applyBorder="1" applyAlignment="1" applyProtection="1">
      <alignment horizontal="right" vertical="center"/>
      <protection/>
    </xf>
    <xf numFmtId="0" fontId="0" fillId="0" borderId="10" xfId="63" applyBorder="1">
      <alignment/>
      <protection/>
    </xf>
    <xf numFmtId="4" fontId="19" fillId="0" borderId="11" xfId="63" applyNumberFormat="1" applyFont="1" applyFill="1" applyBorder="1" applyAlignment="1" applyProtection="1">
      <alignment horizontal="right" vertical="center"/>
      <protection/>
    </xf>
    <xf numFmtId="0" fontId="19" fillId="0" borderId="13" xfId="63" applyNumberFormat="1" applyFont="1" applyFill="1" applyBorder="1" applyAlignment="1" applyProtection="1">
      <alignment horizontal="center" vertical="center"/>
      <protection/>
    </xf>
    <xf numFmtId="3" fontId="19" fillId="0" borderId="14" xfId="63" applyNumberFormat="1" applyFont="1" applyFill="1" applyBorder="1" applyAlignment="1">
      <alignment horizontal="center" vertical="center"/>
      <protection/>
    </xf>
    <xf numFmtId="4" fontId="0" fillId="0" borderId="12" xfId="63" applyNumberFormat="1" applyFont="1" applyFill="1" applyBorder="1" applyAlignment="1" applyProtection="1">
      <alignment horizontal="right" vertical="center"/>
      <protection/>
    </xf>
    <xf numFmtId="0" fontId="19" fillId="0" borderId="14" xfId="63" applyNumberFormat="1" applyFont="1" applyFill="1" applyBorder="1" applyAlignment="1" applyProtection="1">
      <alignment horizontal="center" vertical="center"/>
      <protection/>
    </xf>
    <xf numFmtId="0" fontId="0" fillId="0" borderId="17" xfId="63" applyFill="1" applyBorder="1">
      <alignment/>
      <protection/>
    </xf>
    <xf numFmtId="4" fontId="0" fillId="0" borderId="10" xfId="63" applyNumberFormat="1" applyFill="1" applyBorder="1">
      <alignment/>
      <protection/>
    </xf>
    <xf numFmtId="0" fontId="19" fillId="0" borderId="14" xfId="63" applyNumberFormat="1" applyFont="1" applyFill="1" applyBorder="1" applyAlignment="1" applyProtection="1">
      <alignment horizontal="left" vertical="center"/>
      <protection/>
    </xf>
    <xf numFmtId="4" fontId="19" fillId="0" borderId="18" xfId="63" applyNumberFormat="1" applyFont="1" applyFill="1" applyBorder="1" applyAlignment="1">
      <alignment vertical="center"/>
      <protection/>
    </xf>
    <xf numFmtId="4" fontId="19" fillId="0" borderId="10" xfId="63" applyNumberFormat="1" applyFont="1" applyFill="1" applyBorder="1" applyAlignment="1">
      <alignment vertical="center"/>
      <protection/>
    </xf>
    <xf numFmtId="4" fontId="19" fillId="0" borderId="11" xfId="63" applyNumberFormat="1" applyFont="1" applyFill="1" applyBorder="1" applyAlignment="1">
      <alignment vertical="center"/>
      <protection/>
    </xf>
    <xf numFmtId="0" fontId="21" fillId="0" borderId="13" xfId="63" applyNumberFormat="1" applyFont="1" applyFill="1" applyBorder="1" applyAlignment="1" applyProtection="1">
      <alignment vertical="center"/>
      <protection/>
    </xf>
    <xf numFmtId="4" fontId="0" fillId="0" borderId="12" xfId="63" applyNumberFormat="1" applyFont="1" applyFill="1" applyBorder="1" applyAlignment="1" applyProtection="1">
      <alignment/>
      <protection/>
    </xf>
    <xf numFmtId="4" fontId="0" fillId="0" borderId="12" xfId="63" applyNumberFormat="1" applyFill="1" applyBorder="1">
      <alignment/>
      <protection/>
    </xf>
    <xf numFmtId="0" fontId="0" fillId="0" borderId="10" xfId="63" applyFill="1" applyBorder="1">
      <alignment/>
      <protection/>
    </xf>
    <xf numFmtId="4" fontId="0" fillId="0" borderId="11" xfId="63" applyNumberFormat="1" applyFill="1" applyBorder="1">
      <alignment/>
      <protection/>
    </xf>
    <xf numFmtId="4" fontId="0" fillId="0" borderId="10" xfId="63" applyNumberFormat="1" applyFont="1" applyFill="1" applyBorder="1" applyAlignment="1" applyProtection="1">
      <alignment horizontal="right" vertical="center"/>
      <protection/>
    </xf>
    <xf numFmtId="0" fontId="0" fillId="0" borderId="0" xfId="64" applyFont="1" applyFill="1">
      <alignment/>
      <protection/>
    </xf>
    <xf numFmtId="0" fontId="0" fillId="0" borderId="0" xfId="64">
      <alignment/>
      <protection/>
    </xf>
    <xf numFmtId="0" fontId="0" fillId="0" borderId="0" xfId="64" applyAlignment="1">
      <alignment horizontal="right"/>
      <protection/>
    </xf>
    <xf numFmtId="0" fontId="18" fillId="0" borderId="0" xfId="64" applyNumberFormat="1" applyFont="1" applyFill="1" applyAlignment="1" applyProtection="1">
      <alignment horizontal="centerContinuous" vertical="center"/>
      <protection/>
    </xf>
    <xf numFmtId="0" fontId="0" fillId="0" borderId="0" xfId="64" applyFill="1" applyAlignment="1">
      <alignment horizontal="centerContinuous" vertical="center"/>
      <protection/>
    </xf>
    <xf numFmtId="0" fontId="0" fillId="0" borderId="0" xfId="64" applyAlignment="1">
      <alignment horizontal="centerContinuous" vertical="center"/>
      <protection/>
    </xf>
    <xf numFmtId="0" fontId="0" fillId="0" borderId="17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Border="1" applyAlignment="1">
      <alignment horizontal="centerContinuous" vertical="center"/>
      <protection/>
    </xf>
    <xf numFmtId="0" fontId="0" fillId="0" borderId="14" xfId="64" applyNumberFormat="1" applyFont="1" applyFill="1" applyBorder="1" applyAlignment="1" applyProtection="1">
      <alignment horizontal="centerContinuous" vertical="center"/>
      <protection/>
    </xf>
    <xf numFmtId="0" fontId="0" fillId="0" borderId="10" xfId="64" applyBorder="1" applyAlignment="1">
      <alignment horizontal="center"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3" xfId="64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0" fillId="0" borderId="11" xfId="64" applyFill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0" fillId="0" borderId="0" xfId="63" applyFill="1">
      <alignment/>
      <protection/>
    </xf>
    <xf numFmtId="184" fontId="19" fillId="0" borderId="12" xfId="63" applyNumberFormat="1" applyFont="1" applyFill="1" applyBorder="1" applyAlignment="1" applyProtection="1">
      <alignment horizontal="right" vertical="center" wrapText="1"/>
      <protection/>
    </xf>
    <xf numFmtId="4" fontId="19" fillId="0" borderId="10" xfId="63" applyNumberFormat="1" applyFont="1" applyFill="1" applyBorder="1" applyAlignment="1" applyProtection="1">
      <alignment horizontal="right" vertical="center"/>
      <protection/>
    </xf>
    <xf numFmtId="184" fontId="19" fillId="0" borderId="10" xfId="63" applyNumberFormat="1" applyFont="1" applyFill="1" applyBorder="1" applyAlignment="1" applyProtection="1">
      <alignment horizontal="right" vertical="center" wrapText="1"/>
      <protection/>
    </xf>
    <xf numFmtId="0" fontId="0" fillId="0" borderId="13" xfId="62" applyNumberFormat="1" applyFont="1" applyFill="1" applyBorder="1" applyAlignment="1" applyProtection="1">
      <alignment horizontal="left" vertical="center"/>
      <protection/>
    </xf>
    <xf numFmtId="0" fontId="0" fillId="0" borderId="0" xfId="62" applyFill="1">
      <alignment/>
      <protection/>
    </xf>
    <xf numFmtId="0" fontId="22" fillId="0" borderId="13" xfId="62" applyNumberFormat="1" applyFont="1" applyFill="1" applyBorder="1" applyAlignment="1" applyProtection="1">
      <alignment horizontal="left" vertical="center"/>
      <protection/>
    </xf>
    <xf numFmtId="4" fontId="0" fillId="0" borderId="17" xfId="64" applyNumberFormat="1" applyFont="1" applyFill="1" applyBorder="1" applyAlignment="1" applyProtection="1">
      <alignment horizontal="right" vertical="center" wrapText="1"/>
      <protection/>
    </xf>
    <xf numFmtId="49" fontId="0" fillId="0" borderId="13" xfId="64" applyNumberFormat="1" applyFont="1" applyFill="1" applyBorder="1" applyAlignment="1" applyProtection="1">
      <alignment horizontal="left" vertical="center" wrapText="1"/>
      <protection/>
    </xf>
    <xf numFmtId="188" fontId="0" fillId="0" borderId="10" xfId="64" applyNumberFormat="1" applyFont="1" applyFill="1" applyBorder="1" applyAlignment="1" applyProtection="1">
      <alignment horizontal="left" vertical="center" wrapText="1"/>
      <protection/>
    </xf>
    <xf numFmtId="4" fontId="0" fillId="0" borderId="14" xfId="64" applyNumberFormat="1" applyFont="1" applyFill="1" applyBorder="1" applyAlignment="1" applyProtection="1">
      <alignment horizontal="right" vertical="center" wrapText="1"/>
      <protection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49" fontId="19" fillId="0" borderId="10" xfId="61" applyNumberFormat="1" applyFont="1" applyFill="1" applyBorder="1" applyAlignment="1" applyProtection="1">
      <alignment horizontal="right" vertical="center" wrapText="1"/>
      <protection/>
    </xf>
    <xf numFmtId="4" fontId="19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10" xfId="64" applyFont="1" applyFill="1" applyBorder="1">
      <alignment/>
      <protection/>
    </xf>
    <xf numFmtId="187" fontId="19" fillId="0" borderId="10" xfId="61" applyNumberFormat="1" applyFont="1" applyFill="1" applyBorder="1" applyAlignment="1">
      <alignment horizontal="centerContinuous" vertical="center"/>
      <protection/>
    </xf>
    <xf numFmtId="0" fontId="19" fillId="0" borderId="10" xfId="61" applyNumberFormat="1" applyFont="1" applyFill="1" applyBorder="1" applyAlignment="1">
      <alignment horizontal="center" vertical="center"/>
      <protection/>
    </xf>
    <xf numFmtId="188" fontId="19" fillId="0" borderId="10" xfId="61" applyNumberFormat="1" applyFont="1" applyFill="1" applyBorder="1" applyAlignment="1" applyProtection="1">
      <alignment horizontal="left" vertical="center" wrapText="1"/>
      <protection/>
    </xf>
    <xf numFmtId="49" fontId="19" fillId="0" borderId="10" xfId="61" applyNumberFormat="1" applyFont="1" applyFill="1" applyBorder="1" applyAlignment="1" applyProtection="1">
      <alignment horizontal="left" vertical="center" wrapText="1"/>
      <protection/>
    </xf>
    <xf numFmtId="3" fontId="19" fillId="0" borderId="10" xfId="61" applyNumberFormat="1" applyFont="1" applyFill="1" applyBorder="1" applyAlignment="1" applyProtection="1">
      <alignment horizontal="right" vertical="center" wrapText="1"/>
      <protection/>
    </xf>
    <xf numFmtId="0" fontId="24" fillId="0" borderId="16" xfId="59" applyFont="1" applyBorder="1" applyAlignment="1">
      <alignment vertical="top" wrapText="1"/>
      <protection/>
    </xf>
    <xf numFmtId="0" fontId="24" fillId="0" borderId="0" xfId="59" applyFont="1" applyBorder="1" applyAlignment="1">
      <alignment vertical="top" wrapText="1"/>
      <protection/>
    </xf>
    <xf numFmtId="0" fontId="19" fillId="0" borderId="0" xfId="0" applyFont="1" applyAlignment="1">
      <alignment vertical="center"/>
    </xf>
    <xf numFmtId="0" fontId="26" fillId="0" borderId="10" xfId="60" applyFont="1" applyBorder="1" applyAlignment="1">
      <alignment horizontal="center" vertical="center"/>
      <protection/>
    </xf>
    <xf numFmtId="0" fontId="26" fillId="0" borderId="10" xfId="59" applyFont="1" applyBorder="1" applyAlignment="1">
      <alignment horizontal="center" vertical="center"/>
      <protection/>
    </xf>
    <xf numFmtId="193" fontId="26" fillId="0" borderId="10" xfId="60" applyNumberFormat="1" applyFont="1" applyFill="1" applyBorder="1" applyAlignment="1">
      <alignment horizontal="right" vertical="center"/>
      <protection/>
    </xf>
    <xf numFmtId="0" fontId="19" fillId="0" borderId="10" xfId="0" applyFont="1" applyFill="1" applyBorder="1" applyAlignment="1">
      <alignment vertical="center"/>
    </xf>
    <xf numFmtId="0" fontId="26" fillId="0" borderId="10" xfId="60" applyFont="1" applyFill="1" applyBorder="1">
      <alignment vertical="center"/>
      <protection/>
    </xf>
    <xf numFmtId="0" fontId="27" fillId="0" borderId="0" xfId="0" applyFont="1" applyAlignment="1">
      <alignment vertical="center"/>
    </xf>
    <xf numFmtId="0" fontId="27" fillId="0" borderId="0" xfId="64" applyFont="1" applyFill="1">
      <alignment/>
      <protection/>
    </xf>
    <xf numFmtId="0" fontId="27" fillId="0" borderId="0" xfId="62" applyFont="1" applyFill="1">
      <alignment/>
      <protection/>
    </xf>
    <xf numFmtId="0" fontId="27" fillId="0" borderId="0" xfId="63" applyFont="1" applyFill="1" applyBorder="1" applyAlignment="1">
      <alignment vertical="center" wrapText="1"/>
      <protection/>
    </xf>
    <xf numFmtId="0" fontId="26" fillId="0" borderId="10" xfId="60" applyFont="1" applyFill="1" applyBorder="1" applyAlignment="1">
      <alignment vertical="center"/>
      <protection/>
    </xf>
    <xf numFmtId="0" fontId="26" fillId="0" borderId="18" xfId="59" applyFont="1" applyFill="1" applyBorder="1" applyAlignment="1">
      <alignment vertical="center" wrapText="1"/>
      <protection/>
    </xf>
    <xf numFmtId="193" fontId="26" fillId="0" borderId="10" xfId="59" applyNumberFormat="1" applyFont="1" applyFill="1" applyBorder="1" applyAlignment="1">
      <alignment vertical="center" wrapText="1"/>
      <protection/>
    </xf>
    <xf numFmtId="193" fontId="26" fillId="0" borderId="10" xfId="60" applyNumberFormat="1" applyFont="1" applyFill="1" applyBorder="1">
      <alignment vertical="center"/>
      <protection/>
    </xf>
    <xf numFmtId="193" fontId="19" fillId="0" borderId="10" xfId="0" applyNumberFormat="1" applyFont="1" applyFill="1" applyBorder="1" applyAlignment="1">
      <alignment vertical="center"/>
    </xf>
    <xf numFmtId="0" fontId="25" fillId="0" borderId="10" xfId="60" applyFont="1" applyFill="1" applyBorder="1" applyAlignment="1">
      <alignment horizontal="center" vertical="center"/>
      <protection/>
    </xf>
    <xf numFmtId="0" fontId="0" fillId="0" borderId="13" xfId="62" applyNumberFormat="1" applyFont="1" applyFill="1" applyBorder="1" applyAlignment="1" applyProtection="1">
      <alignment horizontal="left" vertical="center"/>
      <protection/>
    </xf>
    <xf numFmtId="0" fontId="0" fillId="0" borderId="0" xfId="62" applyFont="1" applyFill="1" applyAlignment="1">
      <alignment horizontal="right"/>
      <protection/>
    </xf>
    <xf numFmtId="0" fontId="0" fillId="0" borderId="0" xfId="62" applyAlignment="1">
      <alignment horizontal="right"/>
      <protection/>
    </xf>
    <xf numFmtId="192" fontId="0" fillId="0" borderId="0" xfId="62" applyNumberForma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192" fontId="22" fillId="0" borderId="13" xfId="62" applyNumberFormat="1" applyFont="1" applyFill="1" applyBorder="1" applyAlignment="1" applyProtection="1">
      <alignment horizontal="right" vertical="center"/>
      <protection/>
    </xf>
    <xf numFmtId="192" fontId="22" fillId="0" borderId="10" xfId="62" applyNumberFormat="1" applyFont="1" applyFill="1" applyBorder="1" applyAlignment="1" applyProtection="1">
      <alignment horizontal="right" vertical="center"/>
      <protection/>
    </xf>
    <xf numFmtId="4" fontId="22" fillId="0" borderId="13" xfId="62" applyNumberFormat="1" applyFont="1" applyFill="1" applyBorder="1" applyAlignment="1" applyProtection="1">
      <alignment horizontal="right" vertical="center" wrapText="1"/>
      <protection/>
    </xf>
    <xf numFmtId="4" fontId="22" fillId="0" borderId="10" xfId="62" applyNumberFormat="1" applyFont="1" applyFill="1" applyBorder="1" applyAlignment="1" applyProtection="1">
      <alignment horizontal="right" vertical="center" wrapText="1"/>
      <protection/>
    </xf>
    <xf numFmtId="4" fontId="22" fillId="0" borderId="10" xfId="62" applyNumberFormat="1" applyFont="1" applyFill="1" applyBorder="1" applyAlignment="1">
      <alignment horizontal="right" vertical="center"/>
      <protection/>
    </xf>
    <xf numFmtId="4" fontId="0" fillId="0" borderId="13" xfId="62" applyNumberFormat="1" applyFont="1" applyFill="1" applyBorder="1" applyAlignment="1" applyProtection="1">
      <alignment horizontal="right" vertical="center" wrapText="1"/>
      <protection/>
    </xf>
    <xf numFmtId="4" fontId="0" fillId="0" borderId="10" xfId="62" applyNumberFormat="1" applyFont="1" applyFill="1" applyBorder="1" applyAlignment="1" applyProtection="1">
      <alignment horizontal="right" vertical="center" wrapText="1"/>
      <protection/>
    </xf>
    <xf numFmtId="4" fontId="0" fillId="0" borderId="10" xfId="62" applyNumberFormat="1" applyFill="1" applyBorder="1" applyAlignment="1">
      <alignment horizontal="right" vertical="center"/>
      <protection/>
    </xf>
    <xf numFmtId="4" fontId="0" fillId="0" borderId="10" xfId="62" applyNumberFormat="1" applyFont="1" applyFill="1" applyBorder="1" applyAlignment="1">
      <alignment horizontal="right" vertical="center"/>
      <protection/>
    </xf>
    <xf numFmtId="0" fontId="0" fillId="0" borderId="12" xfId="62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2" xfId="62" applyBorder="1" applyAlignment="1">
      <alignment horizontal="center" vertical="center" wrapText="1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4" fontId="0" fillId="0" borderId="13" xfId="62" applyNumberFormat="1" applyFont="1" applyFill="1" applyBorder="1" applyAlignment="1" applyProtection="1">
      <alignment horizontal="right" vertical="center" wrapText="1"/>
      <protection/>
    </xf>
    <xf numFmtId="4" fontId="22" fillId="0" borderId="13" xfId="62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" fontId="22" fillId="0" borderId="13" xfId="62" applyNumberFormat="1" applyFont="1" applyFill="1" applyBorder="1" applyAlignment="1" applyProtection="1">
      <alignment horizontal="right" vertical="center" wrapText="1"/>
      <protection/>
    </xf>
    <xf numFmtId="0" fontId="0" fillId="0" borderId="13" xfId="62" applyNumberFormat="1" applyFont="1" applyFill="1" applyBorder="1" applyAlignment="1" applyProtection="1">
      <alignment horizontal="left" vertical="center"/>
      <protection/>
    </xf>
    <xf numFmtId="0" fontId="22" fillId="0" borderId="13" xfId="62" applyNumberFormat="1" applyFont="1" applyFill="1" applyBorder="1" applyAlignment="1" applyProtection="1">
      <alignment horizontal="left" vertical="center"/>
      <protection/>
    </xf>
    <xf numFmtId="4" fontId="22" fillId="0" borderId="13" xfId="62" applyNumberFormat="1" applyFont="1" applyFill="1" applyBorder="1" applyAlignment="1" applyProtection="1">
      <alignment horizontal="right" vertical="center" wrapText="1"/>
      <protection/>
    </xf>
    <xf numFmtId="0" fontId="22" fillId="0" borderId="13" xfId="62" applyNumberFormat="1" applyFont="1" applyFill="1" applyBorder="1" applyAlignment="1" applyProtection="1">
      <alignment horizontal="left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49" fontId="19" fillId="0" borderId="10" xfId="61" applyNumberFormat="1" applyFont="1" applyFill="1" applyBorder="1" applyAlignment="1" applyProtection="1">
      <alignment horizontal="left" vertical="center" wrapText="1"/>
      <protection/>
    </xf>
    <xf numFmtId="188" fontId="19" fillId="0" borderId="10" xfId="61" applyNumberFormat="1" applyFont="1" applyFill="1" applyBorder="1" applyAlignment="1" applyProtection="1">
      <alignment horizontal="left" vertical="center" wrapText="1"/>
      <protection/>
    </xf>
    <xf numFmtId="0" fontId="18" fillId="0" borderId="0" xfId="64" applyNumberFormat="1" applyFont="1" applyFill="1" applyAlignment="1" applyProtection="1">
      <alignment horizontal="centerContinuous" vertical="center"/>
      <protection/>
    </xf>
    <xf numFmtId="0" fontId="30" fillId="0" borderId="0" xfId="0" applyFont="1" applyAlignment="1">
      <alignment vertical="center"/>
    </xf>
    <xf numFmtId="0" fontId="19" fillId="0" borderId="16" xfId="59" applyFont="1" applyBorder="1" applyAlignment="1">
      <alignment horizontal="center" vertical="center" wrapText="1"/>
      <protection/>
    </xf>
    <xf numFmtId="0" fontId="19" fillId="0" borderId="16" xfId="59" applyFont="1" applyBorder="1" applyAlignment="1">
      <alignment horizontal="center" vertical="center" wrapText="1"/>
      <protection/>
    </xf>
    <xf numFmtId="0" fontId="18" fillId="0" borderId="0" xfId="63" applyFont="1" applyFill="1" applyAlignment="1">
      <alignment horizontal="center" vertical="center"/>
      <protection/>
    </xf>
    <xf numFmtId="0" fontId="18" fillId="0" borderId="0" xfId="63" applyFont="1" applyFill="1" applyAlignment="1">
      <alignment horizontal="center" vertical="center"/>
      <protection/>
    </xf>
    <xf numFmtId="0" fontId="19" fillId="0" borderId="16" xfId="59" applyFont="1" applyBorder="1" applyAlignment="1">
      <alignment horizontal="left" vertical="center" wrapText="1"/>
      <protection/>
    </xf>
    <xf numFmtId="0" fontId="19" fillId="0" borderId="16" xfId="59" applyFont="1" applyBorder="1" applyAlignment="1">
      <alignment horizontal="left" vertical="center" wrapText="1"/>
      <protection/>
    </xf>
    <xf numFmtId="0" fontId="20" fillId="0" borderId="0" xfId="62" applyFont="1" applyFill="1" applyAlignment="1">
      <alignment horizontal="center"/>
      <protection/>
    </xf>
    <xf numFmtId="0" fontId="0" fillId="0" borderId="18" xfId="64" applyNumberFormat="1" applyFont="1" applyFill="1" applyBorder="1" applyAlignment="1" applyProtection="1">
      <alignment horizontal="center" vertical="center"/>
      <protection/>
    </xf>
    <xf numFmtId="0" fontId="0" fillId="0" borderId="19" xfId="64" applyNumberFormat="1" applyFont="1" applyFill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6" xfId="64" applyBorder="1" applyAlignment="1">
      <alignment horizontal="left" vertical="center"/>
      <protection/>
    </xf>
    <xf numFmtId="0" fontId="0" fillId="0" borderId="17" xfId="64" applyNumberFormat="1" applyFont="1" applyFill="1" applyBorder="1" applyAlignment="1" applyProtection="1">
      <alignment horizontal="center" vertical="center" wrapText="1"/>
      <protection/>
    </xf>
    <xf numFmtId="0" fontId="0" fillId="0" borderId="13" xfId="64" applyNumberFormat="1" applyFont="1" applyFill="1" applyBorder="1" applyAlignment="1" applyProtection="1">
      <alignment horizontal="center" vertical="center" wrapText="1"/>
      <protection/>
    </xf>
    <xf numFmtId="0" fontId="0" fillId="0" borderId="20" xfId="64" applyNumberFormat="1" applyFont="1" applyFill="1" applyBorder="1" applyAlignment="1" applyProtection="1">
      <alignment horizontal="center" vertical="center" wrapText="1"/>
      <protection/>
    </xf>
    <xf numFmtId="0" fontId="0" fillId="0" borderId="21" xfId="64" applyNumberFormat="1" applyFont="1" applyFill="1" applyBorder="1" applyAlignment="1" applyProtection="1">
      <alignment horizontal="center" vertical="center" wrapText="1"/>
      <protection/>
    </xf>
    <xf numFmtId="0" fontId="19" fillId="0" borderId="16" xfId="59" applyFont="1" applyBorder="1" applyAlignment="1">
      <alignment horizontal="center" wrapText="1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7" fillId="0" borderId="0" xfId="61" applyFont="1" applyFill="1" applyAlignment="1">
      <alignment horizontal="center" vertical="center" wrapText="1"/>
      <protection/>
    </xf>
    <xf numFmtId="187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/>
      <protection/>
    </xf>
    <xf numFmtId="0" fontId="18" fillId="0" borderId="0" xfId="61" applyNumberFormat="1" applyFont="1" applyFill="1" applyAlignment="1">
      <alignment horizontal="center" vertical="center"/>
      <protection/>
    </xf>
    <xf numFmtId="0" fontId="19" fillId="0" borderId="16" xfId="61" applyNumberFormat="1" applyFont="1" applyFill="1" applyBorder="1" applyAlignment="1">
      <alignment horizontal="center"/>
      <protection/>
    </xf>
    <xf numFmtId="0" fontId="19" fillId="0" borderId="10" xfId="61" applyNumberFormat="1" applyFont="1" applyFill="1" applyBorder="1" applyAlignment="1">
      <alignment horizontal="center" vertical="center" wrapText="1"/>
      <protection/>
    </xf>
    <xf numFmtId="185" fontId="19" fillId="0" borderId="10" xfId="61" applyNumberFormat="1" applyFont="1" applyFill="1" applyBorder="1" applyAlignment="1" applyProtection="1">
      <alignment horizontal="center" vertical="center"/>
      <protection/>
    </xf>
    <xf numFmtId="0" fontId="19" fillId="0" borderId="10" xfId="61" applyNumberFormat="1" applyFont="1" applyFill="1" applyBorder="1" applyAlignment="1">
      <alignment horizontal="center"/>
      <protection/>
    </xf>
    <xf numFmtId="0" fontId="26" fillId="0" borderId="13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25" fillId="0" borderId="12" xfId="59" applyFont="1" applyBorder="1" applyAlignment="1">
      <alignment horizontal="center" vertical="center" wrapText="1"/>
      <protection/>
    </xf>
    <xf numFmtId="0" fontId="25" fillId="0" borderId="18" xfId="59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 wrapText="1"/>
      <protection/>
    </xf>
    <xf numFmtId="0" fontId="23" fillId="0" borderId="0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_2013-2014年“三公”经费预算安排情况统计4月25日" xfId="59"/>
    <cellStyle name="常规 4_2013-2014年“三公”经费预算安排情况统计4月25日" xfId="60"/>
    <cellStyle name="常规_0EDDE35DA137F042E0537F000001F042" xfId="61"/>
    <cellStyle name="常规_0EDDE35DA139F042E0537F000001F042" xfId="62"/>
    <cellStyle name="常规_0EDDE35DA13DF042E0537F000001F042" xfId="63"/>
    <cellStyle name="常规_0EDDE35DA13FF042E0537F000001F042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2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31.83203125" style="34" customWidth="1"/>
    <col min="2" max="2" width="20.33203125" style="34" customWidth="1"/>
    <col min="3" max="3" width="37.16015625" style="34" customWidth="1"/>
    <col min="4" max="4" width="19.33203125" style="34" customWidth="1"/>
    <col min="5" max="5" width="36.33203125" style="34" customWidth="1"/>
    <col min="6" max="6" width="19.5" style="34" customWidth="1"/>
    <col min="7" max="129" width="9" style="34" customWidth="1"/>
    <col min="130" max="16384" width="9.16015625" style="34" customWidth="1"/>
  </cols>
  <sheetData>
    <row r="1" spans="1:219" ht="18" customHeight="1">
      <c r="A1" s="135" t="s">
        <v>164</v>
      </c>
      <c r="B1" s="31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</row>
    <row r="2" spans="1:219" ht="22.5" customHeight="1">
      <c r="A2" s="177" t="s">
        <v>184</v>
      </c>
      <c r="B2" s="178"/>
      <c r="C2" s="178"/>
      <c r="D2" s="178"/>
      <c r="E2" s="178"/>
      <c r="F2" s="178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</row>
    <row r="3" spans="1:219" ht="18" customHeight="1">
      <c r="A3" s="175" t="s">
        <v>167</v>
      </c>
      <c r="B3" s="176"/>
      <c r="C3" s="37"/>
      <c r="D3" s="37"/>
      <c r="E3" s="37"/>
      <c r="F3" s="38" t="s">
        <v>1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</row>
    <row r="4" spans="1:219" ht="18" customHeight="1">
      <c r="A4" s="39" t="s">
        <v>40</v>
      </c>
      <c r="B4" s="39"/>
      <c r="C4" s="39" t="s">
        <v>41</v>
      </c>
      <c r="D4" s="39"/>
      <c r="E4" s="40"/>
      <c r="F4" s="3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19" ht="18" customHeight="1">
      <c r="A5" s="41" t="s">
        <v>42</v>
      </c>
      <c r="B5" s="41" t="s">
        <v>43</v>
      </c>
      <c r="C5" s="41" t="s">
        <v>44</v>
      </c>
      <c r="D5" s="41" t="s">
        <v>43</v>
      </c>
      <c r="E5" s="42" t="s">
        <v>45</v>
      </c>
      <c r="F5" s="41" t="s">
        <v>43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</row>
    <row r="6" spans="1:219" s="103" customFormat="1" ht="18" customHeight="1">
      <c r="A6" s="43" t="s">
        <v>46</v>
      </c>
      <c r="B6" s="54">
        <f>B7+B8+B9</f>
        <v>9936030.12</v>
      </c>
      <c r="C6" s="44" t="s">
        <v>47</v>
      </c>
      <c r="D6" s="56">
        <v>0</v>
      </c>
      <c r="E6" s="45" t="s">
        <v>48</v>
      </c>
      <c r="F6" s="56">
        <f>F7+F8+F9</f>
        <v>10197030.120000001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</row>
    <row r="7" spans="1:219" s="103" customFormat="1" ht="18" customHeight="1">
      <c r="A7" s="46" t="s">
        <v>49</v>
      </c>
      <c r="B7" s="56">
        <v>9916030.12</v>
      </c>
      <c r="C7" s="44" t="s">
        <v>50</v>
      </c>
      <c r="D7" s="62">
        <v>0</v>
      </c>
      <c r="E7" s="47" t="s">
        <v>51</v>
      </c>
      <c r="F7" s="62">
        <v>3741014.21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</row>
    <row r="8" spans="1:219" s="103" customFormat="1" ht="18" customHeight="1">
      <c r="A8" s="48" t="s">
        <v>52</v>
      </c>
      <c r="B8" s="62"/>
      <c r="C8" s="44" t="s">
        <v>53</v>
      </c>
      <c r="D8" s="62">
        <v>0</v>
      </c>
      <c r="E8" s="49" t="s">
        <v>54</v>
      </c>
      <c r="F8" s="62">
        <v>1128968.11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</row>
    <row r="9" spans="1:219" s="103" customFormat="1" ht="18" customHeight="1">
      <c r="A9" s="48" t="s">
        <v>55</v>
      </c>
      <c r="B9" s="62">
        <v>20000</v>
      </c>
      <c r="C9" s="44" t="s">
        <v>56</v>
      </c>
      <c r="D9" s="62"/>
      <c r="E9" s="50" t="s">
        <v>57</v>
      </c>
      <c r="F9" s="58">
        <v>5327047.8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</row>
    <row r="10" spans="1:219" s="103" customFormat="1" ht="18" customHeight="1">
      <c r="A10" s="48" t="s">
        <v>58</v>
      </c>
      <c r="B10" s="62"/>
      <c r="C10" s="44" t="s">
        <v>59</v>
      </c>
      <c r="D10" s="62">
        <v>0</v>
      </c>
      <c r="E10" s="51" t="s">
        <v>60</v>
      </c>
      <c r="F10" s="56">
        <f>F11+F12+F13+F14+F15</f>
        <v>274000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</row>
    <row r="11" spans="1:219" s="103" customFormat="1" ht="18" customHeight="1">
      <c r="A11" s="46" t="s">
        <v>61</v>
      </c>
      <c r="B11" s="62"/>
      <c r="C11" s="44" t="s">
        <v>62</v>
      </c>
      <c r="D11" s="62">
        <v>0</v>
      </c>
      <c r="E11" s="45" t="s">
        <v>63</v>
      </c>
      <c r="F11" s="56">
        <v>274000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</row>
    <row r="12" spans="1:219" s="103" customFormat="1" ht="18" customHeight="1">
      <c r="A12" s="46" t="s">
        <v>64</v>
      </c>
      <c r="B12" s="58"/>
      <c r="C12" s="44" t="s">
        <v>65</v>
      </c>
      <c r="D12" s="62">
        <v>0</v>
      </c>
      <c r="E12" s="52" t="s">
        <v>66</v>
      </c>
      <c r="F12" s="56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</row>
    <row r="13" spans="1:219" s="103" customFormat="1" ht="18" customHeight="1">
      <c r="A13" s="53"/>
      <c r="B13" s="54"/>
      <c r="C13" s="44" t="s">
        <v>67</v>
      </c>
      <c r="D13" s="58">
        <v>10471030.12</v>
      </c>
      <c r="E13" s="55" t="s">
        <v>68</v>
      </c>
      <c r="F13" s="56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</row>
    <row r="14" spans="1:219" s="103" customFormat="1" ht="18" customHeight="1">
      <c r="A14" s="53"/>
      <c r="B14" s="56"/>
      <c r="C14" s="55" t="s">
        <v>69</v>
      </c>
      <c r="D14" s="104">
        <v>0</v>
      </c>
      <c r="E14" s="57" t="s">
        <v>70</v>
      </c>
      <c r="F14" s="105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</row>
    <row r="15" spans="1:219" s="103" customFormat="1" ht="18" customHeight="1">
      <c r="A15" s="53"/>
      <c r="B15" s="58"/>
      <c r="C15" s="55" t="s">
        <v>71</v>
      </c>
      <c r="D15" s="104">
        <v>0</v>
      </c>
      <c r="E15" s="57" t="s">
        <v>72</v>
      </c>
      <c r="F15" s="105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</row>
    <row r="16" spans="1:219" s="103" customFormat="1" ht="18" customHeight="1">
      <c r="A16" s="53"/>
      <c r="B16" s="56"/>
      <c r="C16" s="48" t="s">
        <v>73</v>
      </c>
      <c r="D16" s="104">
        <v>0</v>
      </c>
      <c r="E16" s="59"/>
      <c r="F16" s="6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</row>
    <row r="17" spans="1:219" s="103" customFormat="1" ht="18" customHeight="1">
      <c r="A17" s="61"/>
      <c r="B17" s="62"/>
      <c r="C17" s="48" t="s">
        <v>74</v>
      </c>
      <c r="D17" s="104">
        <v>0</v>
      </c>
      <c r="E17" s="59"/>
      <c r="F17" s="6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</row>
    <row r="18" spans="1:219" s="103" customFormat="1" ht="18" customHeight="1">
      <c r="A18" s="46"/>
      <c r="B18" s="56"/>
      <c r="C18" s="48" t="s">
        <v>75</v>
      </c>
      <c r="D18" s="104">
        <v>0</v>
      </c>
      <c r="E18" s="51"/>
      <c r="F18" s="64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</row>
    <row r="19" spans="1:219" s="103" customFormat="1" ht="18" customHeight="1">
      <c r="A19" s="46"/>
      <c r="B19" s="56"/>
      <c r="C19" s="48" t="s">
        <v>76</v>
      </c>
      <c r="D19" s="104">
        <v>0</v>
      </c>
      <c r="E19" s="51"/>
      <c r="F19" s="64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</row>
    <row r="20" spans="1:219" s="103" customFormat="1" ht="18" customHeight="1">
      <c r="A20" s="46"/>
      <c r="B20" s="56"/>
      <c r="C20" s="65" t="s">
        <v>77</v>
      </c>
      <c r="D20" s="104">
        <v>0</v>
      </c>
      <c r="E20" s="51"/>
      <c r="F20" s="6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</row>
    <row r="21" spans="1:219" s="103" customFormat="1" ht="18" customHeight="1">
      <c r="A21" s="46"/>
      <c r="B21" s="56"/>
      <c r="C21" s="32" t="s">
        <v>78</v>
      </c>
      <c r="D21" s="104">
        <v>0</v>
      </c>
      <c r="E21" s="51"/>
      <c r="F21" s="6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</row>
    <row r="22" spans="1:219" s="103" customFormat="1" ht="19.5" customHeight="1">
      <c r="A22" s="46"/>
      <c r="B22" s="56"/>
      <c r="C22" s="65" t="s">
        <v>79</v>
      </c>
      <c r="D22" s="104">
        <v>0</v>
      </c>
      <c r="E22" s="51"/>
      <c r="F22" s="6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</row>
    <row r="23" spans="1:219" s="103" customFormat="1" ht="18" customHeight="1">
      <c r="A23" s="46"/>
      <c r="B23" s="54"/>
      <c r="C23" s="65" t="s">
        <v>80</v>
      </c>
      <c r="D23" s="104">
        <v>0</v>
      </c>
      <c r="E23" s="51"/>
      <c r="F23" s="64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</row>
    <row r="24" spans="1:219" s="103" customFormat="1" ht="18" customHeight="1">
      <c r="A24" s="46"/>
      <c r="B24" s="54"/>
      <c r="C24" s="66" t="s">
        <v>81</v>
      </c>
      <c r="D24" s="104">
        <v>0</v>
      </c>
      <c r="E24" s="51"/>
      <c r="F24" s="6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</row>
    <row r="25" spans="1:219" s="103" customFormat="1" ht="18" customHeight="1">
      <c r="A25" s="46"/>
      <c r="B25" s="54"/>
      <c r="C25" s="66" t="s">
        <v>82</v>
      </c>
      <c r="D25" s="104">
        <v>0</v>
      </c>
      <c r="E25" s="51"/>
      <c r="F25" s="6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</row>
    <row r="26" spans="1:219" s="103" customFormat="1" ht="18" customHeight="1">
      <c r="A26" s="46"/>
      <c r="B26" s="54"/>
      <c r="C26" s="66" t="s">
        <v>83</v>
      </c>
      <c r="D26" s="104">
        <v>0</v>
      </c>
      <c r="E26" s="51"/>
      <c r="F26" s="63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</row>
    <row r="27" spans="1:219" s="103" customFormat="1" ht="18" customHeight="1">
      <c r="A27" s="46"/>
      <c r="B27" s="54"/>
      <c r="C27" s="66" t="s">
        <v>84</v>
      </c>
      <c r="D27" s="104">
        <v>0</v>
      </c>
      <c r="E27" s="51"/>
      <c r="F27" s="6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</row>
    <row r="28" spans="1:219" s="103" customFormat="1" ht="18" customHeight="1">
      <c r="A28" s="46"/>
      <c r="B28" s="54"/>
      <c r="C28" s="66" t="s">
        <v>85</v>
      </c>
      <c r="D28" s="104">
        <v>0</v>
      </c>
      <c r="E28" s="51"/>
      <c r="F28" s="63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</row>
    <row r="29" spans="1:219" s="103" customFormat="1" ht="18" customHeight="1">
      <c r="A29" s="46"/>
      <c r="B29" s="54"/>
      <c r="C29" s="48" t="s">
        <v>86</v>
      </c>
      <c r="D29" s="106">
        <v>0</v>
      </c>
      <c r="E29" s="51"/>
      <c r="F29" s="67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</row>
    <row r="30" spans="1:219" ht="18" customHeight="1">
      <c r="A30" s="46"/>
      <c r="B30" s="54"/>
      <c r="C30" s="68"/>
      <c r="D30" s="62"/>
      <c r="E30" s="51"/>
      <c r="F30" s="69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</row>
    <row r="31" spans="1:219" ht="18" customHeight="1">
      <c r="A31" s="46"/>
      <c r="B31" s="54"/>
      <c r="C31" s="53"/>
      <c r="D31" s="62"/>
      <c r="E31" s="51"/>
      <c r="F31" s="6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</row>
    <row r="32" spans="1:219" ht="18" customHeight="1">
      <c r="A32" s="46"/>
      <c r="B32" s="54"/>
      <c r="C32" s="53"/>
      <c r="D32" s="58"/>
      <c r="E32" s="51"/>
      <c r="F32" s="64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</row>
    <row r="33" spans="1:219" s="103" customFormat="1" ht="18" customHeight="1">
      <c r="A33" s="70" t="s">
        <v>87</v>
      </c>
      <c r="B33" s="72">
        <f>B6+B10+B11+B12</f>
        <v>9936030.12</v>
      </c>
      <c r="C33" s="71" t="s">
        <v>88</v>
      </c>
      <c r="D33" s="72">
        <f>SUM(D6:D30)</f>
        <v>10471030.12</v>
      </c>
      <c r="E33" s="73" t="s">
        <v>88</v>
      </c>
      <c r="F33" s="72">
        <f>F6+F10</f>
        <v>10471030.120000001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</row>
    <row r="34" spans="1:219" s="103" customFormat="1" ht="18" customHeight="1">
      <c r="A34" s="46" t="s">
        <v>89</v>
      </c>
      <c r="B34" s="54"/>
      <c r="C34" s="32" t="s">
        <v>90</v>
      </c>
      <c r="D34" s="56">
        <v>0</v>
      </c>
      <c r="E34" s="55" t="s">
        <v>91</v>
      </c>
      <c r="F34" s="56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</row>
    <row r="35" spans="1:219" s="103" customFormat="1" ht="18" customHeight="1">
      <c r="A35" s="46" t="s">
        <v>92</v>
      </c>
      <c r="B35" s="56">
        <v>535000</v>
      </c>
      <c r="C35" s="44"/>
      <c r="D35" s="62"/>
      <c r="E35" s="51"/>
      <c r="F35" s="5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</row>
    <row r="36" spans="1:219" ht="18" customHeight="1">
      <c r="A36" s="46"/>
      <c r="B36" s="62"/>
      <c r="C36" s="74"/>
      <c r="D36" s="75"/>
      <c r="E36" s="76"/>
      <c r="F36" s="56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</row>
    <row r="37" spans="1:219" ht="18" customHeight="1">
      <c r="A37" s="53"/>
      <c r="B37" s="77"/>
      <c r="C37" s="53"/>
      <c r="D37" s="78"/>
      <c r="E37" s="32"/>
      <c r="F37" s="6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</row>
    <row r="38" spans="1:219" ht="18" customHeight="1">
      <c r="A38" s="48"/>
      <c r="B38" s="79"/>
      <c r="C38" s="53"/>
      <c r="D38" s="78"/>
      <c r="E38" s="76"/>
      <c r="F38" s="6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</row>
    <row r="39" spans="1:219" ht="18" customHeight="1">
      <c r="A39" s="80"/>
      <c r="B39" s="81"/>
      <c r="C39" s="74"/>
      <c r="D39" s="82"/>
      <c r="E39" s="83"/>
      <c r="F39" s="84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</row>
    <row r="40" spans="1:219" s="103" customFormat="1" ht="18" customHeight="1">
      <c r="A40" s="70" t="s">
        <v>93</v>
      </c>
      <c r="B40" s="85">
        <f>B33+B35</f>
        <v>10471030.12</v>
      </c>
      <c r="C40" s="71" t="s">
        <v>94</v>
      </c>
      <c r="D40" s="85">
        <f>SUM(D33:D34)</f>
        <v>10471030.12</v>
      </c>
      <c r="E40" s="73" t="s">
        <v>95</v>
      </c>
      <c r="F40" s="85">
        <f>F33+F34</f>
        <v>10471030.120000001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</row>
    <row r="41" spans="1:219" ht="18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</row>
    <row r="42" spans="1:219" ht="18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</row>
  </sheetData>
  <sheetProtection formatCells="0" formatColumns="0" formatRows="0"/>
  <mergeCells count="2">
    <mergeCell ref="A3:B3"/>
    <mergeCell ref="A2:F2"/>
  </mergeCells>
  <printOptions horizontalCentered="1"/>
  <pageMargins left="0.7874015748031497" right="0.3937007874015748" top="0.3937007874015748" bottom="0.15748031496062992" header="0.3937007874015748" footer="0.15748031496062992"/>
  <pageSetup fitToHeight="1" fitToWidth="1" horizontalDpi="600" verticalDpi="600" orientation="landscape" paperSize="9" scale="76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showGridLines="0" showZeros="0" zoomScalePageLayoutView="0" workbookViewId="0" topLeftCell="A1">
      <pane xSplit="1" ySplit="7" topLeftCell="B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H51"/>
    </sheetView>
  </sheetViews>
  <sheetFormatPr defaultColWidth="9.16015625" defaultRowHeight="11.25"/>
  <cols>
    <col min="1" max="1" width="40" style="29" customWidth="1"/>
    <col min="2" max="8" width="18.83203125" style="144" customWidth="1"/>
    <col min="9" max="16384" width="9.16015625" style="29" customWidth="1"/>
  </cols>
  <sheetData>
    <row r="1" spans="1:9" ht="24" customHeight="1">
      <c r="A1" s="134" t="s">
        <v>163</v>
      </c>
      <c r="B1" s="143"/>
      <c r="C1" s="143"/>
      <c r="D1" s="143"/>
      <c r="E1" s="143"/>
      <c r="F1" s="143"/>
      <c r="G1" s="143"/>
      <c r="H1" s="143"/>
      <c r="I1" s="28"/>
    </row>
    <row r="2" spans="1:9" ht="19.5" customHeight="1">
      <c r="A2" s="181" t="s">
        <v>176</v>
      </c>
      <c r="B2" s="181"/>
      <c r="C2" s="181"/>
      <c r="D2" s="181"/>
      <c r="E2" s="181"/>
      <c r="F2" s="181"/>
      <c r="G2" s="181"/>
      <c r="H2" s="181"/>
      <c r="I2" s="28"/>
    </row>
    <row r="3" ht="12.75" customHeight="1"/>
    <row r="4" ht="12.75" customHeight="1"/>
    <row r="5" spans="1:8" ht="19.5" customHeight="1">
      <c r="A5" s="179" t="s">
        <v>167</v>
      </c>
      <c r="B5" s="180"/>
      <c r="C5" s="145"/>
      <c r="H5" s="146" t="s">
        <v>165</v>
      </c>
    </row>
    <row r="6" spans="1:8" ht="27.75" customHeight="1">
      <c r="A6" s="30" t="s">
        <v>2</v>
      </c>
      <c r="B6" s="156" t="s">
        <v>39</v>
      </c>
      <c r="C6" s="157" t="s">
        <v>36</v>
      </c>
      <c r="D6" s="158" t="s">
        <v>26</v>
      </c>
      <c r="E6" s="159" t="s">
        <v>105</v>
      </c>
      <c r="F6" s="158" t="s">
        <v>11</v>
      </c>
      <c r="G6" s="160" t="s">
        <v>103</v>
      </c>
      <c r="H6" s="160" t="s">
        <v>104</v>
      </c>
    </row>
    <row r="7" spans="1:8" s="108" customFormat="1" ht="18.75" customHeight="1">
      <c r="A7" s="109" t="s">
        <v>106</v>
      </c>
      <c r="B7" s="147">
        <f>B8+B78</f>
        <v>9916030.12</v>
      </c>
      <c r="C7" s="147"/>
      <c r="D7" s="147">
        <f>D8+D78</f>
        <v>0</v>
      </c>
      <c r="E7" s="147">
        <f>E8+E78</f>
        <v>0</v>
      </c>
      <c r="F7" s="147">
        <f>F8+F78</f>
        <v>0</v>
      </c>
      <c r="G7" s="147"/>
      <c r="H7" s="148">
        <f>H8+H78</f>
        <v>0</v>
      </c>
    </row>
    <row r="8" spans="1:8" ht="18.75" customHeight="1">
      <c r="A8" s="109" t="s">
        <v>107</v>
      </c>
      <c r="B8" s="147">
        <f>B9+B11+B13+B15+B17+B19+B21+B23+B25+B27+B29+B31+B33+B35+B37+B52+B54+B56+B58+B60+B62+B64+B66+B68+B70+B72+B74+B76</f>
        <v>9642030.12</v>
      </c>
      <c r="C8" s="147">
        <f aca="true" t="shared" si="0" ref="C8:H8">C9+C11+C13+C15+C17+C19+C21+C23+C25+C27+C29+C31+C33+C35+C37+C52+C54+C56+C58+C60+C62+C64+C70+C72+C74+C76</f>
        <v>20000</v>
      </c>
      <c r="D8" s="147">
        <f t="shared" si="0"/>
        <v>0</v>
      </c>
      <c r="E8" s="147">
        <f t="shared" si="0"/>
        <v>0</v>
      </c>
      <c r="F8" s="147">
        <f t="shared" si="0"/>
        <v>0</v>
      </c>
      <c r="G8" s="147">
        <f t="shared" si="0"/>
        <v>535000</v>
      </c>
      <c r="H8" s="147">
        <f t="shared" si="0"/>
        <v>0</v>
      </c>
    </row>
    <row r="9" spans="1:8" ht="18.75" customHeight="1">
      <c r="A9" s="109" t="s">
        <v>108</v>
      </c>
      <c r="B9" s="165">
        <v>1036800</v>
      </c>
      <c r="C9" s="149"/>
      <c r="D9" s="149"/>
      <c r="E9" s="149"/>
      <c r="F9" s="150"/>
      <c r="G9" s="151"/>
      <c r="H9" s="151"/>
    </row>
    <row r="10" spans="1:8" ht="18.75" customHeight="1">
      <c r="A10" s="107" t="s">
        <v>109</v>
      </c>
      <c r="B10" s="152">
        <v>1036800</v>
      </c>
      <c r="C10" s="152"/>
      <c r="D10" s="152"/>
      <c r="E10" s="152"/>
      <c r="F10" s="153"/>
      <c r="G10" s="154"/>
      <c r="H10" s="155"/>
    </row>
    <row r="11" spans="1:8" ht="18.75" customHeight="1">
      <c r="A11" s="169" t="s">
        <v>182</v>
      </c>
      <c r="B11" s="165">
        <v>299520</v>
      </c>
      <c r="C11" s="149"/>
      <c r="D11" s="149"/>
      <c r="E11" s="149"/>
      <c r="F11" s="150"/>
      <c r="G11" s="151"/>
      <c r="H11" s="151"/>
    </row>
    <row r="12" spans="1:8" ht="18.75" customHeight="1">
      <c r="A12" s="107" t="s">
        <v>110</v>
      </c>
      <c r="B12" s="161">
        <v>299520</v>
      </c>
      <c r="C12" s="152"/>
      <c r="D12" s="152"/>
      <c r="E12" s="152"/>
      <c r="F12" s="153"/>
      <c r="G12" s="154"/>
      <c r="H12" s="155"/>
    </row>
    <row r="13" spans="1:9" ht="18.75" customHeight="1">
      <c r="A13" s="109" t="s">
        <v>111</v>
      </c>
      <c r="B13" s="162">
        <v>158437.2</v>
      </c>
      <c r="C13" s="149"/>
      <c r="D13" s="149"/>
      <c r="E13" s="149"/>
      <c r="F13" s="150"/>
      <c r="G13" s="151"/>
      <c r="H13" s="151"/>
      <c r="I13" s="28"/>
    </row>
    <row r="14" spans="1:9" ht="18.75" customHeight="1">
      <c r="A14" s="107" t="s">
        <v>110</v>
      </c>
      <c r="B14" s="152">
        <v>158437.2</v>
      </c>
      <c r="C14" s="152"/>
      <c r="D14" s="152"/>
      <c r="E14" s="152"/>
      <c r="F14" s="153"/>
      <c r="G14" s="154"/>
      <c r="H14" s="155"/>
      <c r="I14" s="28"/>
    </row>
    <row r="15" spans="1:9" ht="18.75" customHeight="1">
      <c r="A15" s="109" t="s">
        <v>112</v>
      </c>
      <c r="B15" s="162">
        <v>4104</v>
      </c>
      <c r="C15" s="149"/>
      <c r="D15" s="149"/>
      <c r="E15" s="149"/>
      <c r="F15" s="150"/>
      <c r="G15" s="151"/>
      <c r="H15" s="151"/>
      <c r="I15" s="28"/>
    </row>
    <row r="16" spans="1:9" ht="18.75" customHeight="1">
      <c r="A16" s="107" t="s">
        <v>110</v>
      </c>
      <c r="B16" s="152">
        <v>4104</v>
      </c>
      <c r="C16" s="152"/>
      <c r="D16" s="152"/>
      <c r="E16" s="152"/>
      <c r="F16" s="153"/>
      <c r="G16" s="154"/>
      <c r="H16" s="155"/>
      <c r="I16" s="28"/>
    </row>
    <row r="17" spans="1:8" ht="18.75" customHeight="1">
      <c r="A17" s="109" t="s">
        <v>114</v>
      </c>
      <c r="B17" s="165">
        <v>952080</v>
      </c>
      <c r="C17" s="149"/>
      <c r="D17" s="149"/>
      <c r="E17" s="149"/>
      <c r="F17" s="150"/>
      <c r="G17" s="151"/>
      <c r="H17" s="151"/>
    </row>
    <row r="18" spans="1:8" ht="18.75" customHeight="1">
      <c r="A18" s="107" t="s">
        <v>110</v>
      </c>
      <c r="B18" s="152">
        <v>952080</v>
      </c>
      <c r="C18" s="152"/>
      <c r="D18" s="152"/>
      <c r="E18" s="152"/>
      <c r="F18" s="153"/>
      <c r="G18" s="154"/>
      <c r="H18" s="155"/>
    </row>
    <row r="19" spans="1:8" ht="18.75" customHeight="1">
      <c r="A19" s="109" t="s">
        <v>115</v>
      </c>
      <c r="B19" s="165">
        <v>86400</v>
      </c>
      <c r="C19" s="149"/>
      <c r="D19" s="149"/>
      <c r="E19" s="149"/>
      <c r="F19" s="150"/>
      <c r="G19" s="151"/>
      <c r="H19" s="151"/>
    </row>
    <row r="20" spans="1:8" ht="18.75" customHeight="1">
      <c r="A20" s="107" t="s">
        <v>113</v>
      </c>
      <c r="B20" s="152">
        <v>86400</v>
      </c>
      <c r="C20" s="152"/>
      <c r="D20" s="152"/>
      <c r="E20" s="152"/>
      <c r="F20" s="153"/>
      <c r="G20" s="154"/>
      <c r="H20" s="155"/>
    </row>
    <row r="21" spans="1:8" ht="18.75" customHeight="1">
      <c r="A21" s="167" t="s">
        <v>177</v>
      </c>
      <c r="B21" s="165">
        <v>339840</v>
      </c>
      <c r="C21" s="152"/>
      <c r="D21" s="152"/>
      <c r="E21" s="152"/>
      <c r="F21" s="153"/>
      <c r="G21" s="154"/>
      <c r="H21" s="155"/>
    </row>
    <row r="22" spans="1:8" ht="18.75" customHeight="1">
      <c r="A22" s="107" t="s">
        <v>110</v>
      </c>
      <c r="B22" s="152">
        <v>339840</v>
      </c>
      <c r="C22" s="152"/>
      <c r="D22" s="152"/>
      <c r="E22" s="152"/>
      <c r="F22" s="153"/>
      <c r="G22" s="154"/>
      <c r="H22" s="155"/>
    </row>
    <row r="23" spans="1:8" ht="18.75" customHeight="1">
      <c r="A23" s="167" t="s">
        <v>178</v>
      </c>
      <c r="B23" s="165">
        <v>412897.82</v>
      </c>
      <c r="C23" s="152"/>
      <c r="D23" s="152"/>
      <c r="E23" s="152"/>
      <c r="F23" s="153"/>
      <c r="G23" s="154"/>
      <c r="H23" s="155"/>
    </row>
    <row r="24" spans="1:8" ht="18.75" customHeight="1">
      <c r="A24" s="107" t="s">
        <v>117</v>
      </c>
      <c r="B24" s="152">
        <v>412897.82</v>
      </c>
      <c r="C24" s="152"/>
      <c r="D24" s="152"/>
      <c r="E24" s="152"/>
      <c r="F24" s="153"/>
      <c r="G24" s="154"/>
      <c r="H24" s="155"/>
    </row>
    <row r="25" spans="1:8" ht="18.75" customHeight="1">
      <c r="A25" s="109" t="s">
        <v>116</v>
      </c>
      <c r="B25" s="165">
        <v>164874.73</v>
      </c>
      <c r="C25" s="149"/>
      <c r="D25" s="149"/>
      <c r="E25" s="149"/>
      <c r="F25" s="150"/>
      <c r="G25" s="151"/>
      <c r="H25" s="151"/>
    </row>
    <row r="26" spans="1:8" ht="18.75" customHeight="1">
      <c r="A26" s="107" t="s">
        <v>117</v>
      </c>
      <c r="B26" s="152">
        <v>164874.73</v>
      </c>
      <c r="C26" s="152"/>
      <c r="D26" s="152"/>
      <c r="E26" s="152"/>
      <c r="F26" s="153"/>
      <c r="G26" s="154"/>
      <c r="H26" s="155"/>
    </row>
    <row r="27" spans="1:8" ht="18.75" customHeight="1">
      <c r="A27" s="109" t="s">
        <v>118</v>
      </c>
      <c r="B27" s="165">
        <v>53223.02</v>
      </c>
      <c r="C27" s="149"/>
      <c r="D27" s="149"/>
      <c r="E27" s="149"/>
      <c r="F27" s="150"/>
      <c r="G27" s="151"/>
      <c r="H27" s="151"/>
    </row>
    <row r="28" spans="1:8" ht="18.75" customHeight="1">
      <c r="A28" s="107" t="s">
        <v>117</v>
      </c>
      <c r="B28" s="152">
        <v>53223.02</v>
      </c>
      <c r="C28" s="152"/>
      <c r="D28" s="152"/>
      <c r="E28" s="152"/>
      <c r="F28" s="153"/>
      <c r="G28" s="154"/>
      <c r="H28" s="155"/>
    </row>
    <row r="29" spans="1:8" ht="18.75" customHeight="1">
      <c r="A29" s="109" t="s">
        <v>119</v>
      </c>
      <c r="B29" s="165">
        <v>7494.31</v>
      </c>
      <c r="C29" s="149"/>
      <c r="D29" s="149"/>
      <c r="E29" s="149"/>
      <c r="F29" s="150"/>
      <c r="G29" s="151"/>
      <c r="H29" s="151"/>
    </row>
    <row r="30" spans="1:8" ht="18.75" customHeight="1">
      <c r="A30" s="107" t="s">
        <v>117</v>
      </c>
      <c r="B30" s="152">
        <v>7494.31</v>
      </c>
      <c r="C30" s="152"/>
      <c r="D30" s="152"/>
      <c r="E30" s="152"/>
      <c r="F30" s="153"/>
      <c r="G30" s="154"/>
      <c r="H30" s="155"/>
    </row>
    <row r="31" spans="1:8" ht="18.75" customHeight="1">
      <c r="A31" s="109" t="s">
        <v>120</v>
      </c>
      <c r="B31" s="165">
        <v>5184</v>
      </c>
      <c r="C31" s="149"/>
      <c r="D31" s="149"/>
      <c r="E31" s="149"/>
      <c r="F31" s="150"/>
      <c r="G31" s="151"/>
      <c r="H31" s="151"/>
    </row>
    <row r="32" spans="1:8" ht="18.75" customHeight="1">
      <c r="A32" s="107" t="s">
        <v>117</v>
      </c>
      <c r="B32" s="152">
        <v>5184</v>
      </c>
      <c r="C32" s="152"/>
      <c r="D32" s="152"/>
      <c r="E32" s="152"/>
      <c r="F32" s="153"/>
      <c r="G32" s="154"/>
      <c r="H32" s="155"/>
    </row>
    <row r="33" spans="1:8" ht="18.75" customHeight="1">
      <c r="A33" s="167" t="s">
        <v>179</v>
      </c>
      <c r="B33" s="165">
        <v>165159.13</v>
      </c>
      <c r="C33" s="152"/>
      <c r="D33" s="152"/>
      <c r="E33" s="152"/>
      <c r="F33" s="153"/>
      <c r="G33" s="154"/>
      <c r="H33" s="155"/>
    </row>
    <row r="34" spans="1:8" ht="18.75" customHeight="1">
      <c r="A34" s="107" t="s">
        <v>117</v>
      </c>
      <c r="B34" s="152">
        <v>165159.13</v>
      </c>
      <c r="C34" s="152"/>
      <c r="D34" s="152"/>
      <c r="E34" s="152"/>
      <c r="F34" s="153"/>
      <c r="G34" s="154"/>
      <c r="H34" s="155"/>
    </row>
    <row r="35" spans="1:8" ht="18.75" customHeight="1">
      <c r="A35" s="109" t="s">
        <v>121</v>
      </c>
      <c r="B35" s="165">
        <v>55000</v>
      </c>
      <c r="C35" s="149"/>
      <c r="D35" s="149"/>
      <c r="E35" s="149"/>
      <c r="F35" s="150"/>
      <c r="G35" s="151"/>
      <c r="H35" s="151"/>
    </row>
    <row r="36" spans="1:8" ht="18.75" customHeight="1">
      <c r="A36" s="107" t="s">
        <v>110</v>
      </c>
      <c r="B36" s="152">
        <v>55000</v>
      </c>
      <c r="C36" s="152"/>
      <c r="D36" s="152"/>
      <c r="E36" s="152"/>
      <c r="F36" s="153"/>
      <c r="G36" s="154"/>
      <c r="H36" s="155"/>
    </row>
    <row r="37" spans="1:8" ht="18.75" customHeight="1">
      <c r="A37" s="109" t="s">
        <v>122</v>
      </c>
      <c r="B37" s="147">
        <f>B38+B39+B40+B41+B42+B43+B44+B45+B46+B47+B48+B49+B50+B51</f>
        <v>532000</v>
      </c>
      <c r="C37" s="147">
        <f aca="true" t="shared" si="1" ref="C37:H37">C38+C39+C40+C41+C42+C43+C44+C45+C46+C47+C48+C49+C50+C51</f>
        <v>20000</v>
      </c>
      <c r="D37" s="147">
        <f t="shared" si="1"/>
        <v>0</v>
      </c>
      <c r="E37" s="147">
        <f t="shared" si="1"/>
        <v>0</v>
      </c>
      <c r="F37" s="147">
        <f t="shared" si="1"/>
        <v>0</v>
      </c>
      <c r="G37" s="147">
        <f t="shared" si="1"/>
        <v>535000</v>
      </c>
      <c r="H37" s="147">
        <f t="shared" si="1"/>
        <v>0</v>
      </c>
    </row>
    <row r="38" spans="1:8" ht="18.75" customHeight="1">
      <c r="A38" s="107" t="s">
        <v>123</v>
      </c>
      <c r="B38" s="152">
        <v>140000</v>
      </c>
      <c r="C38" s="152"/>
      <c r="D38" s="152"/>
      <c r="E38" s="152"/>
      <c r="F38" s="153"/>
      <c r="G38" s="154"/>
      <c r="H38" s="155"/>
    </row>
    <row r="39" spans="1:8" ht="18.75" customHeight="1">
      <c r="A39" s="166" t="s">
        <v>180</v>
      </c>
      <c r="B39" s="152">
        <v>30000</v>
      </c>
      <c r="C39" s="152"/>
      <c r="D39" s="152"/>
      <c r="E39" s="152"/>
      <c r="F39" s="153"/>
      <c r="G39" s="154"/>
      <c r="H39" s="155"/>
    </row>
    <row r="40" spans="1:8" ht="18.75" customHeight="1">
      <c r="A40" s="107" t="s">
        <v>124</v>
      </c>
      <c r="B40" s="152">
        <v>14000</v>
      </c>
      <c r="C40" s="152"/>
      <c r="D40" s="152"/>
      <c r="E40" s="152"/>
      <c r="F40" s="153"/>
      <c r="G40" s="154"/>
      <c r="H40" s="155"/>
    </row>
    <row r="41" spans="1:8" ht="18.75" customHeight="1">
      <c r="A41" s="107" t="s">
        <v>125</v>
      </c>
      <c r="B41" s="152">
        <v>10000</v>
      </c>
      <c r="C41" s="152"/>
      <c r="D41" s="152"/>
      <c r="E41" s="152"/>
      <c r="F41" s="153"/>
      <c r="G41" s="154"/>
      <c r="H41" s="155"/>
    </row>
    <row r="42" spans="1:8" ht="18.75" customHeight="1">
      <c r="A42" s="107" t="s">
        <v>126</v>
      </c>
      <c r="B42" s="152">
        <v>64300</v>
      </c>
      <c r="C42" s="152"/>
      <c r="D42" s="152"/>
      <c r="E42" s="152"/>
      <c r="F42" s="153"/>
      <c r="G42" s="154"/>
      <c r="H42" s="155"/>
    </row>
    <row r="43" spans="1:8" ht="18.75" customHeight="1">
      <c r="A43" s="107" t="s">
        <v>127</v>
      </c>
      <c r="B43" s="152">
        <v>20000</v>
      </c>
      <c r="C43" s="152"/>
      <c r="D43" s="152"/>
      <c r="E43" s="152"/>
      <c r="F43" s="153"/>
      <c r="G43" s="154"/>
      <c r="H43" s="155"/>
    </row>
    <row r="44" spans="1:8" ht="18.75" customHeight="1">
      <c r="A44" s="107" t="s">
        <v>128</v>
      </c>
      <c r="B44" s="152">
        <v>8700</v>
      </c>
      <c r="C44" s="152"/>
      <c r="D44" s="152"/>
      <c r="E44" s="152"/>
      <c r="F44" s="153"/>
      <c r="G44" s="154"/>
      <c r="H44" s="155"/>
    </row>
    <row r="45" spans="1:8" ht="18.75" customHeight="1">
      <c r="A45" s="107" t="s">
        <v>129</v>
      </c>
      <c r="B45" s="152">
        <v>50000</v>
      </c>
      <c r="C45" s="152"/>
      <c r="D45" s="152"/>
      <c r="E45" s="152"/>
      <c r="F45" s="153"/>
      <c r="G45" s="154"/>
      <c r="H45" s="155"/>
    </row>
    <row r="46" spans="1:8" ht="18.75" customHeight="1">
      <c r="A46" s="107" t="s">
        <v>130</v>
      </c>
      <c r="B46" s="152">
        <v>30000</v>
      </c>
      <c r="C46" s="152"/>
      <c r="D46" s="152"/>
      <c r="E46" s="152"/>
      <c r="F46" s="153"/>
      <c r="G46" s="154"/>
      <c r="H46" s="155"/>
    </row>
    <row r="47" spans="1:8" ht="18.75" customHeight="1">
      <c r="A47" s="107" t="s">
        <v>131</v>
      </c>
      <c r="B47" s="152"/>
      <c r="C47" s="152">
        <v>20000</v>
      </c>
      <c r="D47" s="152"/>
      <c r="E47" s="152"/>
      <c r="F47" s="153"/>
      <c r="G47" s="154"/>
      <c r="H47" s="155"/>
    </row>
    <row r="48" spans="1:8" ht="18.75" customHeight="1">
      <c r="A48" s="107" t="s">
        <v>132</v>
      </c>
      <c r="B48" s="152">
        <v>30000</v>
      </c>
      <c r="C48" s="152"/>
      <c r="D48" s="152"/>
      <c r="E48" s="152"/>
      <c r="F48" s="153"/>
      <c r="G48" s="154"/>
      <c r="H48" s="155"/>
    </row>
    <row r="49" spans="1:8" ht="18.75" customHeight="1">
      <c r="A49" s="107" t="s">
        <v>133</v>
      </c>
      <c r="B49" s="152">
        <v>15000</v>
      </c>
      <c r="C49" s="152"/>
      <c r="D49" s="152"/>
      <c r="E49" s="152"/>
      <c r="F49" s="153"/>
      <c r="G49" s="154"/>
      <c r="H49" s="155"/>
    </row>
    <row r="50" spans="1:8" ht="18.75" customHeight="1">
      <c r="A50" s="107" t="s">
        <v>134</v>
      </c>
      <c r="B50" s="152">
        <v>120000</v>
      </c>
      <c r="C50" s="152"/>
      <c r="D50" s="152"/>
      <c r="E50" s="152"/>
      <c r="F50" s="153"/>
      <c r="G50" s="154">
        <v>26000</v>
      </c>
      <c r="H50" s="155"/>
    </row>
    <row r="51" spans="1:8" ht="18.75" customHeight="1">
      <c r="A51" s="107" t="s">
        <v>135</v>
      </c>
      <c r="B51" s="152"/>
      <c r="C51" s="152"/>
      <c r="D51" s="152"/>
      <c r="E51" s="152"/>
      <c r="F51" s="153"/>
      <c r="G51" s="154">
        <v>509000</v>
      </c>
      <c r="H51" s="155"/>
    </row>
    <row r="52" spans="1:8" ht="18.75" customHeight="1">
      <c r="A52" s="109" t="s">
        <v>136</v>
      </c>
      <c r="B52" s="165">
        <v>26979.5</v>
      </c>
      <c r="C52" s="149"/>
      <c r="D52" s="149"/>
      <c r="E52" s="149"/>
      <c r="F52" s="150"/>
      <c r="G52" s="151"/>
      <c r="H52" s="151"/>
    </row>
    <row r="53" spans="1:8" ht="18.75" customHeight="1">
      <c r="A53" s="107" t="s">
        <v>169</v>
      </c>
      <c r="B53" s="152">
        <v>26979.5</v>
      </c>
      <c r="C53" s="152"/>
      <c r="D53" s="152"/>
      <c r="E53" s="152"/>
      <c r="F53" s="153"/>
      <c r="G53" s="154"/>
      <c r="H53" s="155"/>
    </row>
    <row r="54" spans="1:8" ht="18.75" customHeight="1">
      <c r="A54" s="109" t="s">
        <v>137</v>
      </c>
      <c r="B54" s="165">
        <v>14988.61</v>
      </c>
      <c r="C54" s="149"/>
      <c r="D54" s="149"/>
      <c r="E54" s="149"/>
      <c r="F54" s="150"/>
      <c r="G54" s="151"/>
      <c r="H54" s="151"/>
    </row>
    <row r="55" spans="1:8" ht="18.75" customHeight="1">
      <c r="A55" s="107" t="s">
        <v>138</v>
      </c>
      <c r="B55" s="152">
        <v>14988.61</v>
      </c>
      <c r="C55" s="152"/>
      <c r="D55" s="152"/>
      <c r="E55" s="152"/>
      <c r="F55" s="153"/>
      <c r="G55" s="154"/>
      <c r="H55" s="155"/>
    </row>
    <row r="56" spans="1:8" ht="18.75" customHeight="1">
      <c r="A56" s="109" t="s">
        <v>139</v>
      </c>
      <c r="B56" s="168">
        <v>375101.64</v>
      </c>
      <c r="C56" s="149"/>
      <c r="D56" s="149"/>
      <c r="E56" s="149"/>
      <c r="F56" s="150"/>
      <c r="G56" s="151"/>
      <c r="H56" s="151"/>
    </row>
    <row r="57" spans="1:8" ht="18.75" customHeight="1">
      <c r="A57" s="107" t="s">
        <v>140</v>
      </c>
      <c r="B57" s="152">
        <v>375101.64</v>
      </c>
      <c r="C57" s="152"/>
      <c r="D57" s="152"/>
      <c r="E57" s="152"/>
      <c r="F57" s="153"/>
      <c r="G57" s="154"/>
      <c r="H57" s="155"/>
    </row>
    <row r="58" spans="1:8" ht="18.75" customHeight="1">
      <c r="A58" s="109" t="s">
        <v>141</v>
      </c>
      <c r="B58" s="168">
        <v>2880</v>
      </c>
      <c r="C58" s="149"/>
      <c r="D58" s="149"/>
      <c r="E58" s="149"/>
      <c r="F58" s="150"/>
      <c r="G58" s="151"/>
      <c r="H58" s="151"/>
    </row>
    <row r="59" spans="1:8" ht="18.75" customHeight="1">
      <c r="A59" s="107" t="s">
        <v>140</v>
      </c>
      <c r="B59" s="152">
        <v>2880</v>
      </c>
      <c r="C59" s="152"/>
      <c r="D59" s="152"/>
      <c r="E59" s="152"/>
      <c r="F59" s="153"/>
      <c r="G59" s="154"/>
      <c r="H59" s="155"/>
    </row>
    <row r="60" spans="1:8" ht="18.75" customHeight="1">
      <c r="A60" s="109" t="s">
        <v>142</v>
      </c>
      <c r="B60" s="168">
        <v>8709.22</v>
      </c>
      <c r="C60" s="149"/>
      <c r="D60" s="149"/>
      <c r="E60" s="149"/>
      <c r="F60" s="150"/>
      <c r="G60" s="151"/>
      <c r="H60" s="151"/>
    </row>
    <row r="61" spans="1:8" ht="18.75" customHeight="1">
      <c r="A61" s="107" t="s">
        <v>140</v>
      </c>
      <c r="B61" s="152">
        <v>8709.22</v>
      </c>
      <c r="C61" s="152"/>
      <c r="D61" s="152"/>
      <c r="E61" s="152"/>
      <c r="F61" s="153"/>
      <c r="G61" s="154"/>
      <c r="H61" s="155"/>
    </row>
    <row r="62" spans="1:8" ht="18.75" customHeight="1">
      <c r="A62" s="109" t="s">
        <v>143</v>
      </c>
      <c r="B62" s="168">
        <v>3000</v>
      </c>
      <c r="C62" s="149"/>
      <c r="D62" s="149"/>
      <c r="E62" s="149"/>
      <c r="F62" s="150"/>
      <c r="G62" s="151"/>
      <c r="H62" s="151"/>
    </row>
    <row r="63" spans="1:8" ht="18.75" customHeight="1">
      <c r="A63" s="107" t="s">
        <v>140</v>
      </c>
      <c r="B63" s="152">
        <v>3000</v>
      </c>
      <c r="C63" s="152"/>
      <c r="D63" s="152"/>
      <c r="E63" s="152"/>
      <c r="F63" s="153"/>
      <c r="G63" s="154"/>
      <c r="H63" s="155"/>
    </row>
    <row r="64" spans="1:8" ht="18.75" customHeight="1">
      <c r="A64" s="109" t="s">
        <v>144</v>
      </c>
      <c r="B64" s="168">
        <v>352440</v>
      </c>
      <c r="C64" s="149"/>
      <c r="D64" s="149"/>
      <c r="E64" s="149"/>
      <c r="F64" s="150"/>
      <c r="G64" s="151"/>
      <c r="H64" s="151"/>
    </row>
    <row r="65" spans="1:8" ht="18.75" customHeight="1">
      <c r="A65" s="107" t="s">
        <v>140</v>
      </c>
      <c r="B65" s="152">
        <v>352440</v>
      </c>
      <c r="C65" s="152"/>
      <c r="D65" s="152"/>
      <c r="E65" s="152"/>
      <c r="F65" s="153"/>
      <c r="G65" s="154"/>
      <c r="H65" s="155"/>
    </row>
    <row r="66" spans="1:8" ht="18.75" customHeight="1">
      <c r="A66" s="169" t="s">
        <v>181</v>
      </c>
      <c r="B66" s="168">
        <v>104160</v>
      </c>
      <c r="C66" s="152"/>
      <c r="D66" s="152"/>
      <c r="E66" s="152"/>
      <c r="F66" s="153"/>
      <c r="G66" s="154"/>
      <c r="H66" s="155"/>
    </row>
    <row r="67" spans="1:8" ht="18.75" customHeight="1">
      <c r="A67" s="107" t="s">
        <v>110</v>
      </c>
      <c r="B67" s="152">
        <v>104160</v>
      </c>
      <c r="C67" s="152"/>
      <c r="D67" s="152"/>
      <c r="E67" s="152"/>
      <c r="F67" s="153"/>
      <c r="G67" s="154"/>
      <c r="H67" s="155"/>
    </row>
    <row r="68" spans="1:8" ht="18.75" customHeight="1">
      <c r="A68" s="169" t="s">
        <v>183</v>
      </c>
      <c r="B68" s="168">
        <v>108744</v>
      </c>
      <c r="C68" s="152"/>
      <c r="D68" s="152"/>
      <c r="E68" s="152"/>
      <c r="F68" s="153"/>
      <c r="G68" s="154"/>
      <c r="H68" s="155"/>
    </row>
    <row r="69" spans="1:8" ht="18.75" customHeight="1">
      <c r="A69" s="107" t="s">
        <v>140</v>
      </c>
      <c r="B69" s="152">
        <v>108744</v>
      </c>
      <c r="C69" s="152"/>
      <c r="D69" s="152"/>
      <c r="E69" s="152"/>
      <c r="F69" s="153"/>
      <c r="G69" s="154"/>
      <c r="H69" s="155"/>
    </row>
    <row r="70" spans="1:8" ht="18.75" customHeight="1">
      <c r="A70" s="109" t="s">
        <v>145</v>
      </c>
      <c r="B70" s="168">
        <v>22400</v>
      </c>
      <c r="C70" s="149"/>
      <c r="D70" s="149"/>
      <c r="E70" s="149"/>
      <c r="F70" s="150"/>
      <c r="G70" s="151"/>
      <c r="H70" s="151"/>
    </row>
    <row r="71" spans="1:8" ht="18.75" customHeight="1">
      <c r="A71" s="107" t="s">
        <v>140</v>
      </c>
      <c r="B71" s="152">
        <v>22400</v>
      </c>
      <c r="C71" s="152"/>
      <c r="D71" s="152"/>
      <c r="E71" s="152"/>
      <c r="F71" s="153"/>
      <c r="G71" s="154"/>
      <c r="H71" s="155"/>
    </row>
    <row r="72" spans="1:8" ht="18.75" customHeight="1">
      <c r="A72" s="142" t="s">
        <v>172</v>
      </c>
      <c r="B72" s="168">
        <v>4054000</v>
      </c>
      <c r="C72" s="152"/>
      <c r="D72" s="152"/>
      <c r="E72" s="152"/>
      <c r="F72" s="153"/>
      <c r="G72" s="154"/>
      <c r="H72" s="155"/>
    </row>
    <row r="73" spans="1:8" ht="18.75" customHeight="1">
      <c r="A73" s="142" t="s">
        <v>173</v>
      </c>
      <c r="B73" s="152">
        <v>4054000</v>
      </c>
      <c r="C73" s="152"/>
      <c r="D73" s="152"/>
      <c r="E73" s="152"/>
      <c r="F73" s="153"/>
      <c r="G73" s="154"/>
      <c r="H73" s="155"/>
    </row>
    <row r="74" spans="1:8" ht="18.75" customHeight="1">
      <c r="A74" s="109" t="s">
        <v>146</v>
      </c>
      <c r="B74" s="168">
        <v>294112.94</v>
      </c>
      <c r="C74" s="149"/>
      <c r="D74" s="149"/>
      <c r="E74" s="149"/>
      <c r="F74" s="150"/>
      <c r="G74" s="151"/>
      <c r="H74" s="151"/>
    </row>
    <row r="75" spans="1:8" ht="18.75" customHeight="1">
      <c r="A75" s="107" t="s">
        <v>147</v>
      </c>
      <c r="B75" s="152">
        <v>294112.94</v>
      </c>
      <c r="C75" s="152"/>
      <c r="D75" s="152"/>
      <c r="E75" s="152"/>
      <c r="F75" s="153"/>
      <c r="G75" s="154"/>
      <c r="H75" s="155"/>
    </row>
    <row r="76" spans="1:8" ht="18.75" customHeight="1">
      <c r="A76" s="109" t="s">
        <v>148</v>
      </c>
      <c r="B76" s="168">
        <v>1500</v>
      </c>
      <c r="C76" s="149"/>
      <c r="D76" s="149"/>
      <c r="E76" s="149"/>
      <c r="F76" s="150"/>
      <c r="G76" s="151"/>
      <c r="H76" s="151"/>
    </row>
    <row r="77" spans="1:8" ht="18.75" customHeight="1">
      <c r="A77" s="107" t="s">
        <v>149</v>
      </c>
      <c r="B77" s="152">
        <v>1500</v>
      </c>
      <c r="C77" s="152"/>
      <c r="D77" s="152"/>
      <c r="E77" s="152"/>
      <c r="F77" s="153"/>
      <c r="G77" s="154"/>
      <c r="H77" s="155"/>
    </row>
    <row r="78" spans="1:8" ht="18.75" customHeight="1">
      <c r="A78" s="109" t="s">
        <v>150</v>
      </c>
      <c r="B78" s="168">
        <v>274000</v>
      </c>
      <c r="C78" s="149"/>
      <c r="D78" s="149"/>
      <c r="E78" s="149"/>
      <c r="F78" s="150"/>
      <c r="G78" s="151"/>
      <c r="H78" s="151"/>
    </row>
    <row r="79" spans="1:8" ht="18.75" customHeight="1">
      <c r="A79" s="107" t="s">
        <v>151</v>
      </c>
      <c r="B79" s="152">
        <v>274000</v>
      </c>
      <c r="C79" s="152"/>
      <c r="D79" s="152"/>
      <c r="E79" s="152"/>
      <c r="F79" s="153"/>
      <c r="G79" s="154"/>
      <c r="H79" s="155"/>
    </row>
    <row r="81" ht="11.25">
      <c r="B81" s="145"/>
    </row>
  </sheetData>
  <sheetProtection formatCells="0" formatColumns="0" formatRows="0"/>
  <mergeCells count="2">
    <mergeCell ref="A5:B5"/>
    <mergeCell ref="A2:H2"/>
  </mergeCells>
  <printOptions horizontalCentered="1"/>
  <pageMargins left="0.7874015748031497" right="0.3937007874015748" top="0.3937007874015748" bottom="0.35433070866141736" header="0.3937007874015748" footer="0.3937007874015748"/>
  <pageSetup fitToHeight="100" horizontalDpi="600" verticalDpi="600" orientation="landscape" paperSize="9" scale="8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C5" sqref="C5:C6"/>
    </sheetView>
  </sheetViews>
  <sheetFormatPr defaultColWidth="9.16015625" defaultRowHeight="11.25"/>
  <cols>
    <col min="1" max="1" width="17.33203125" style="87" customWidth="1"/>
    <col min="2" max="2" width="23.66015625" style="87" customWidth="1"/>
    <col min="3" max="18" width="15.83203125" style="87" customWidth="1"/>
    <col min="19" max="255" width="9.16015625" style="87" customWidth="1"/>
    <col min="256" max="16384" width="9.16015625" style="87" customWidth="1"/>
  </cols>
  <sheetData>
    <row r="1" spans="1:18" ht="20.25" customHeight="1">
      <c r="A1" s="133" t="s">
        <v>162</v>
      </c>
      <c r="R1" s="88"/>
    </row>
    <row r="2" spans="1:18" ht="20.25" customHeight="1">
      <c r="A2" s="173" t="s">
        <v>196</v>
      </c>
      <c r="B2" s="89"/>
      <c r="C2" s="90"/>
      <c r="D2" s="91"/>
      <c r="E2" s="91"/>
      <c r="F2" s="91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88"/>
    </row>
    <row r="3" spans="1:18" ht="61.5" customHeight="1">
      <c r="A3" s="176" t="s">
        <v>152</v>
      </c>
      <c r="B3" s="176"/>
      <c r="C3" s="186" t="s">
        <v>168</v>
      </c>
      <c r="D3" s="186"/>
      <c r="R3" s="88" t="s">
        <v>1</v>
      </c>
    </row>
    <row r="4" spans="1:18" ht="30" customHeight="1">
      <c r="A4" s="184" t="s">
        <v>0</v>
      </c>
      <c r="B4" s="184" t="s">
        <v>96</v>
      </c>
      <c r="C4" s="92" t="s">
        <v>37</v>
      </c>
      <c r="D4" s="93"/>
      <c r="E4" s="92" t="s">
        <v>97</v>
      </c>
      <c r="F4" s="93"/>
      <c r="G4" s="94"/>
      <c r="H4" s="93"/>
      <c r="I4" s="93"/>
      <c r="J4" s="93"/>
      <c r="K4" s="93"/>
      <c r="L4" s="93"/>
      <c r="M4" s="95"/>
      <c r="N4" s="92"/>
      <c r="O4" s="189" t="s">
        <v>98</v>
      </c>
      <c r="P4" s="190"/>
      <c r="Q4" s="188" t="s">
        <v>10</v>
      </c>
      <c r="R4" s="185" t="s">
        <v>11</v>
      </c>
    </row>
    <row r="5" spans="1:18" ht="25.5" customHeight="1">
      <c r="A5" s="184"/>
      <c r="B5" s="184"/>
      <c r="C5" s="187" t="s">
        <v>99</v>
      </c>
      <c r="D5" s="185" t="s">
        <v>100</v>
      </c>
      <c r="E5" s="187" t="s">
        <v>101</v>
      </c>
      <c r="F5" s="185" t="s">
        <v>102</v>
      </c>
      <c r="G5" s="93" t="s">
        <v>3</v>
      </c>
      <c r="H5" s="93"/>
      <c r="I5" s="184" t="s">
        <v>6</v>
      </c>
      <c r="J5" s="184"/>
      <c r="K5" s="184" t="s">
        <v>7</v>
      </c>
      <c r="L5" s="184"/>
      <c r="M5" s="182" t="s">
        <v>8</v>
      </c>
      <c r="N5" s="183"/>
      <c r="O5" s="188" t="s">
        <v>4</v>
      </c>
      <c r="P5" s="188" t="s">
        <v>9</v>
      </c>
      <c r="Q5" s="188"/>
      <c r="R5" s="185"/>
    </row>
    <row r="6" spans="1:18" ht="21.75" customHeight="1">
      <c r="A6" s="184"/>
      <c r="B6" s="184"/>
      <c r="C6" s="187"/>
      <c r="D6" s="185"/>
      <c r="E6" s="187"/>
      <c r="F6" s="185"/>
      <c r="G6" s="96" t="s">
        <v>4</v>
      </c>
      <c r="H6" s="97" t="s">
        <v>5</v>
      </c>
      <c r="I6" s="96" t="s">
        <v>4</v>
      </c>
      <c r="J6" s="96" t="s">
        <v>5</v>
      </c>
      <c r="K6" s="96" t="s">
        <v>4</v>
      </c>
      <c r="L6" s="96" t="s">
        <v>5</v>
      </c>
      <c r="M6" s="96" t="s">
        <v>4</v>
      </c>
      <c r="N6" s="98" t="s">
        <v>5</v>
      </c>
      <c r="O6" s="188"/>
      <c r="P6" s="188"/>
      <c r="Q6" s="188"/>
      <c r="R6" s="185"/>
    </row>
    <row r="7" spans="1:18" ht="20.25" customHeight="1">
      <c r="A7" s="99" t="s">
        <v>17</v>
      </c>
      <c r="B7" s="100" t="s">
        <v>17</v>
      </c>
      <c r="C7" s="100">
        <v>1</v>
      </c>
      <c r="D7" s="100">
        <f aca="true" t="shared" si="0" ref="D7:R7">C7+1</f>
        <v>2</v>
      </c>
      <c r="E7" s="100">
        <f t="shared" si="0"/>
        <v>3</v>
      </c>
      <c r="F7" s="100">
        <f t="shared" si="0"/>
        <v>4</v>
      </c>
      <c r="G7" s="101">
        <f t="shared" si="0"/>
        <v>5</v>
      </c>
      <c r="H7" s="101">
        <f t="shared" si="0"/>
        <v>6</v>
      </c>
      <c r="I7" s="100">
        <f t="shared" si="0"/>
        <v>7</v>
      </c>
      <c r="J7" s="100">
        <f t="shared" si="0"/>
        <v>8</v>
      </c>
      <c r="K7" s="100">
        <f t="shared" si="0"/>
        <v>9</v>
      </c>
      <c r="L7" s="100">
        <f t="shared" si="0"/>
        <v>10</v>
      </c>
      <c r="M7" s="100">
        <f t="shared" si="0"/>
        <v>11</v>
      </c>
      <c r="N7" s="100">
        <f t="shared" si="0"/>
        <v>12</v>
      </c>
      <c r="O7" s="100">
        <f t="shared" si="0"/>
        <v>13</v>
      </c>
      <c r="P7" s="100">
        <f t="shared" si="0"/>
        <v>14</v>
      </c>
      <c r="Q7" s="100">
        <f t="shared" si="0"/>
        <v>15</v>
      </c>
      <c r="R7" s="100">
        <f t="shared" si="0"/>
        <v>16</v>
      </c>
    </row>
    <row r="8" spans="1:18" s="102" customFormat="1" ht="22.5" customHeight="1">
      <c r="A8" s="111"/>
      <c r="B8" s="112"/>
      <c r="C8" s="113"/>
      <c r="D8" s="114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>
        <v>0</v>
      </c>
      <c r="Q8" s="110">
        <v>0</v>
      </c>
      <c r="R8" s="114"/>
    </row>
    <row r="9" spans="1:18" ht="22.5" customHeight="1">
      <c r="A9" s="111"/>
      <c r="B9" s="112"/>
      <c r="C9" s="113"/>
      <c r="D9" s="114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>
        <v>0</v>
      </c>
      <c r="Q9" s="110">
        <v>0</v>
      </c>
      <c r="R9" s="118"/>
    </row>
    <row r="10" spans="1:18" ht="22.5" customHeight="1">
      <c r="A10" s="111"/>
      <c r="B10" s="112"/>
      <c r="C10" s="113"/>
      <c r="D10" s="114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>
        <v>0</v>
      </c>
      <c r="Q10" s="110">
        <v>0</v>
      </c>
      <c r="R10" s="118"/>
    </row>
    <row r="11" spans="1:18" ht="22.5" customHeight="1">
      <c r="A11" s="111"/>
      <c r="B11" s="112"/>
      <c r="C11" s="113"/>
      <c r="D11" s="114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>
        <v>0</v>
      </c>
      <c r="Q11" s="110">
        <v>0</v>
      </c>
      <c r="R11" s="118"/>
    </row>
    <row r="12" spans="1:18" ht="22.5" customHeight="1">
      <c r="A12" s="111"/>
      <c r="B12" s="112"/>
      <c r="C12" s="113"/>
      <c r="D12" s="114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>
        <v>0</v>
      </c>
      <c r="Q12" s="110">
        <v>0</v>
      </c>
      <c r="R12" s="118"/>
    </row>
    <row r="13" spans="1:18" ht="22.5" customHeight="1">
      <c r="A13" s="111"/>
      <c r="B13" s="112"/>
      <c r="C13" s="113"/>
      <c r="D13" s="114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>
        <v>0</v>
      </c>
      <c r="Q13" s="110">
        <v>0</v>
      </c>
      <c r="R13" s="118"/>
    </row>
    <row r="14" spans="1:18" ht="12.7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12.7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6" ht="12.75" customHeight="1">
      <c r="A16" s="86"/>
      <c r="C16" s="86"/>
      <c r="D16" s="86"/>
      <c r="E16" s="86"/>
      <c r="G16" s="86"/>
      <c r="I16" s="86"/>
      <c r="J16" s="86"/>
      <c r="K16" s="86"/>
      <c r="M16" s="86"/>
      <c r="N16" s="86"/>
      <c r="O16" s="86"/>
      <c r="P16" s="86"/>
    </row>
    <row r="17" spans="2:14" ht="12.75" customHeight="1">
      <c r="B17" s="86"/>
      <c r="C17" s="102"/>
      <c r="M17" s="86"/>
      <c r="N17" s="86"/>
    </row>
    <row r="18" spans="2:14" ht="12.75" customHeight="1">
      <c r="B18" s="86"/>
      <c r="C18" s="102"/>
      <c r="D18" s="102"/>
      <c r="M18" s="86"/>
      <c r="N18" s="86"/>
    </row>
    <row r="19" spans="2:14" ht="12.75" customHeight="1">
      <c r="B19" s="86"/>
      <c r="D19" s="102"/>
      <c r="M19" s="86"/>
      <c r="N19" s="86"/>
    </row>
    <row r="20" spans="2:14" ht="12.75" customHeight="1">
      <c r="B20" s="86"/>
      <c r="D20" s="102"/>
      <c r="G20" s="86"/>
      <c r="M20" s="86"/>
      <c r="N20" s="86"/>
    </row>
    <row r="21" spans="2:13" ht="12.75" customHeight="1">
      <c r="B21" s="86"/>
      <c r="D21" s="102"/>
      <c r="M21" s="86"/>
    </row>
    <row r="22" spans="2:13" ht="12.75" customHeight="1">
      <c r="B22" s="86"/>
      <c r="D22" s="102"/>
      <c r="M22" s="86"/>
    </row>
    <row r="23" ht="11.25">
      <c r="E23" s="102"/>
    </row>
  </sheetData>
  <sheetProtection formatCells="0" formatColumns="0" formatRows="0"/>
  <mergeCells count="16">
    <mergeCell ref="R4:R6"/>
    <mergeCell ref="E5:E6"/>
    <mergeCell ref="F5:F6"/>
    <mergeCell ref="C5:C6"/>
    <mergeCell ref="Q4:Q6"/>
    <mergeCell ref="O4:P4"/>
    <mergeCell ref="O5:O6"/>
    <mergeCell ref="P5:P6"/>
    <mergeCell ref="I5:J5"/>
    <mergeCell ref="K5:L5"/>
    <mergeCell ref="M5:N5"/>
    <mergeCell ref="B4:B6"/>
    <mergeCell ref="D5:D6"/>
    <mergeCell ref="C3:D3"/>
    <mergeCell ref="A3:B3"/>
    <mergeCell ref="A4:A6"/>
  </mergeCells>
  <printOptions horizontalCentered="1"/>
  <pageMargins left="0.7480314960629921" right="0.7480314960629921" top="1.49" bottom="0.984251968503937" header="0.5118110236220472" footer="0.5118110236220472"/>
  <pageSetup fitToHeight="100" fitToWidth="1" horizontalDpi="600" verticalDpi="600" orientation="landscape" paperSize="8" scale="85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4"/>
  <sheetViews>
    <sheetView showGridLines="0" showZeros="0" zoomScalePageLayoutView="0" workbookViewId="0" topLeftCell="A1">
      <selection activeCell="H9" sqref="H9"/>
    </sheetView>
  </sheetViews>
  <sheetFormatPr defaultColWidth="9.16015625" defaultRowHeight="11.25"/>
  <cols>
    <col min="1" max="3" width="4.83203125" style="6" customWidth="1"/>
    <col min="4" max="4" width="21.16015625" style="6" customWidth="1"/>
    <col min="5" max="5" width="15" style="6" customWidth="1"/>
    <col min="6" max="6" width="15.5" style="6" customWidth="1"/>
    <col min="7" max="7" width="5.83203125" style="6" customWidth="1"/>
    <col min="8" max="8" width="16.83203125" style="6" customWidth="1"/>
    <col min="9" max="9" width="5.5" style="6" customWidth="1"/>
    <col min="10" max="10" width="6" style="6" customWidth="1"/>
    <col min="11" max="11" width="14" style="6" customWidth="1"/>
    <col min="12" max="12" width="13.5" style="6" customWidth="1"/>
    <col min="13" max="13" width="13.66015625" style="6" customWidth="1"/>
    <col min="14" max="14" width="10" style="6" customWidth="1"/>
    <col min="15" max="15" width="12.5" style="6" customWidth="1"/>
    <col min="16" max="16" width="11.83203125" style="6" customWidth="1"/>
    <col min="17" max="17" width="14" style="6" customWidth="1"/>
    <col min="18" max="18" width="10" style="6" customWidth="1"/>
    <col min="19" max="20" width="14" style="6" customWidth="1"/>
    <col min="21" max="21" width="10.5" style="6" customWidth="1"/>
    <col min="22" max="22" width="6.66015625" style="6" customWidth="1"/>
    <col min="23" max="248" width="9" style="6" customWidth="1"/>
    <col min="249" max="16384" width="9.16015625" style="6" customWidth="1"/>
  </cols>
  <sheetData>
    <row r="1" spans="1:248" ht="18" customHeight="1">
      <c r="A1" s="194" t="s">
        <v>160</v>
      </c>
      <c r="B1" s="194"/>
      <c r="C1" s="19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5"/>
      <c r="AA1" s="5"/>
      <c r="AB1" s="5"/>
      <c r="AC1" s="5"/>
      <c r="AD1" s="5"/>
      <c r="AE1" s="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ht="24.75" customHeight="1">
      <c r="A2" s="196" t="s">
        <v>195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7"/>
      <c r="T2" s="7"/>
      <c r="U2" s="7"/>
      <c r="V2" s="8"/>
      <c r="W2" s="8"/>
      <c r="X2" s="8"/>
      <c r="Y2" s="8"/>
      <c r="Z2" s="9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63" customHeight="1">
      <c r="A3" s="10" t="s">
        <v>18</v>
      </c>
      <c r="B3" s="10"/>
      <c r="C3" s="191" t="s">
        <v>152</v>
      </c>
      <c r="D3" s="191"/>
      <c r="E3" s="198" t="s">
        <v>168</v>
      </c>
      <c r="F3" s="198"/>
      <c r="G3" s="12"/>
      <c r="H3" s="12"/>
      <c r="I3" s="12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13" t="s">
        <v>1</v>
      </c>
      <c r="V3" s="14"/>
      <c r="W3" s="14"/>
      <c r="X3" s="14"/>
      <c r="Y3" s="15"/>
      <c r="Z3" s="14"/>
      <c r="AA3" s="14"/>
      <c r="AB3" s="14"/>
      <c r="AC3" s="14"/>
      <c r="AD3" s="14"/>
      <c r="AE3" s="14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ht="27.75" customHeight="1">
      <c r="A4" s="16" t="s">
        <v>19</v>
      </c>
      <c r="B4" s="16"/>
      <c r="C4" s="16"/>
      <c r="D4" s="16"/>
      <c r="E4" s="16"/>
      <c r="F4" s="16"/>
      <c r="G4" s="199" t="s">
        <v>20</v>
      </c>
      <c r="H4" s="199" t="s">
        <v>21</v>
      </c>
      <c r="I4" s="199" t="s">
        <v>22</v>
      </c>
      <c r="J4" s="199" t="s">
        <v>23</v>
      </c>
      <c r="K4" s="200" t="s">
        <v>24</v>
      </c>
      <c r="L4" s="119" t="s">
        <v>25</v>
      </c>
      <c r="M4" s="119"/>
      <c r="N4" s="119"/>
      <c r="O4" s="119"/>
      <c r="P4" s="193" t="s">
        <v>26</v>
      </c>
      <c r="Q4" s="193" t="s">
        <v>27</v>
      </c>
      <c r="R4" s="193" t="s">
        <v>11</v>
      </c>
      <c r="S4" s="193" t="s">
        <v>28</v>
      </c>
      <c r="T4" s="193" t="s">
        <v>29</v>
      </c>
      <c r="U4" s="199" t="s">
        <v>30</v>
      </c>
      <c r="V4" s="17"/>
      <c r="W4" s="18"/>
      <c r="X4" s="1"/>
      <c r="Y4" s="1"/>
      <c r="Z4" s="1"/>
      <c r="AA4" s="1"/>
      <c r="AB4" s="1"/>
      <c r="AC4" s="1"/>
      <c r="AD4" s="1"/>
      <c r="AE4" s="1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</row>
    <row r="5" spans="1:248" ht="29.25" customHeight="1">
      <c r="A5" s="20" t="s">
        <v>12</v>
      </c>
      <c r="B5" s="21"/>
      <c r="C5" s="21"/>
      <c r="D5" s="192" t="s">
        <v>13</v>
      </c>
      <c r="E5" s="199" t="s">
        <v>31</v>
      </c>
      <c r="F5" s="199" t="s">
        <v>32</v>
      </c>
      <c r="G5" s="199"/>
      <c r="H5" s="199"/>
      <c r="I5" s="201"/>
      <c r="J5" s="199"/>
      <c r="K5" s="200"/>
      <c r="L5" s="195" t="s">
        <v>33</v>
      </c>
      <c r="M5" s="195" t="s">
        <v>34</v>
      </c>
      <c r="N5" s="195" t="s">
        <v>35</v>
      </c>
      <c r="O5" s="195" t="s">
        <v>38</v>
      </c>
      <c r="P5" s="193"/>
      <c r="Q5" s="193"/>
      <c r="R5" s="193"/>
      <c r="S5" s="193"/>
      <c r="T5" s="193"/>
      <c r="U5" s="199"/>
      <c r="V5" s="19"/>
      <c r="W5" s="1"/>
      <c r="X5" s="1"/>
      <c r="Y5" s="1"/>
      <c r="Z5" s="1"/>
      <c r="AA5" s="1"/>
      <c r="AB5" s="1"/>
      <c r="AC5" s="1"/>
      <c r="AD5" s="1"/>
      <c r="AE5" s="1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</row>
    <row r="6" spans="1:248" ht="31.5" customHeight="1">
      <c r="A6" s="22" t="s">
        <v>14</v>
      </c>
      <c r="B6" s="22" t="s">
        <v>15</v>
      </c>
      <c r="C6" s="22" t="s">
        <v>16</v>
      </c>
      <c r="D6" s="192"/>
      <c r="E6" s="199"/>
      <c r="F6" s="199"/>
      <c r="G6" s="199"/>
      <c r="H6" s="199"/>
      <c r="I6" s="201"/>
      <c r="J6" s="199"/>
      <c r="K6" s="200"/>
      <c r="L6" s="195"/>
      <c r="M6" s="195"/>
      <c r="N6" s="195"/>
      <c r="O6" s="195"/>
      <c r="P6" s="193"/>
      <c r="Q6" s="193"/>
      <c r="R6" s="193"/>
      <c r="S6" s="193"/>
      <c r="T6" s="193"/>
      <c r="U6" s="199"/>
      <c r="V6" s="23"/>
      <c r="W6" s="24"/>
      <c r="X6" s="24"/>
      <c r="Y6" s="24"/>
      <c r="Z6" s="25"/>
      <c r="AA6" s="24"/>
      <c r="AB6" s="24"/>
      <c r="AC6" s="24"/>
      <c r="AD6" s="24"/>
      <c r="AE6" s="24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</row>
    <row r="7" spans="1:248" ht="18" customHeight="1">
      <c r="A7" s="22" t="s">
        <v>17</v>
      </c>
      <c r="B7" s="22" t="s">
        <v>17</v>
      </c>
      <c r="C7" s="22" t="s">
        <v>17</v>
      </c>
      <c r="D7" s="22" t="s">
        <v>17</v>
      </c>
      <c r="E7" s="120" t="s">
        <v>17</v>
      </c>
      <c r="F7" s="120" t="s">
        <v>17</v>
      </c>
      <c r="G7" s="120" t="s">
        <v>17</v>
      </c>
      <c r="H7" s="120" t="s">
        <v>17</v>
      </c>
      <c r="I7" s="120" t="s">
        <v>17</v>
      </c>
      <c r="J7" s="120" t="s">
        <v>17</v>
      </c>
      <c r="K7" s="120">
        <v>1</v>
      </c>
      <c r="L7" s="120">
        <v>2</v>
      </c>
      <c r="M7" s="120">
        <v>3</v>
      </c>
      <c r="N7" s="120">
        <v>4</v>
      </c>
      <c r="O7" s="120">
        <v>5</v>
      </c>
      <c r="P7" s="120">
        <v>6</v>
      </c>
      <c r="Q7" s="120">
        <v>7</v>
      </c>
      <c r="R7" s="120">
        <v>8</v>
      </c>
      <c r="S7" s="120">
        <v>9</v>
      </c>
      <c r="T7" s="120">
        <v>10</v>
      </c>
      <c r="U7" s="120" t="s">
        <v>17</v>
      </c>
      <c r="V7" s="23"/>
      <c r="W7" s="24"/>
      <c r="X7" s="24"/>
      <c r="Y7" s="24"/>
      <c r="Z7" s="24"/>
      <c r="AA7" s="24"/>
      <c r="AB7" s="24"/>
      <c r="AC7" s="24"/>
      <c r="AD7" s="24"/>
      <c r="AE7" s="24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27" customFormat="1" ht="24" customHeight="1">
      <c r="A8" s="170" t="s">
        <v>186</v>
      </c>
      <c r="B8" s="170" t="s">
        <v>187</v>
      </c>
      <c r="C8" s="170" t="s">
        <v>188</v>
      </c>
      <c r="D8" s="172" t="s">
        <v>190</v>
      </c>
      <c r="E8" s="122" t="s">
        <v>106</v>
      </c>
      <c r="F8" s="122"/>
      <c r="G8" s="115"/>
      <c r="H8" s="122"/>
      <c r="I8" s="123"/>
      <c r="J8" s="116"/>
      <c r="K8" s="117">
        <f aca="true" t="shared" si="0" ref="K8:K13">L8+M8+N8+O8+P8+Q8+R8+S8+T8</f>
        <v>795000</v>
      </c>
      <c r="L8" s="117">
        <f>L9+L10+L11+L12+L13</f>
        <v>260000</v>
      </c>
      <c r="M8" s="117">
        <f aca="true" t="shared" si="1" ref="M8:T8">M9+M10+M11+M12+M13</f>
        <v>0</v>
      </c>
      <c r="N8" s="117">
        <f t="shared" si="1"/>
        <v>0</v>
      </c>
      <c r="O8" s="117">
        <f t="shared" si="1"/>
        <v>0</v>
      </c>
      <c r="P8" s="117">
        <f t="shared" si="1"/>
        <v>0</v>
      </c>
      <c r="Q8" s="117">
        <f t="shared" si="1"/>
        <v>0</v>
      </c>
      <c r="R8" s="117">
        <f t="shared" si="1"/>
        <v>0</v>
      </c>
      <c r="S8" s="117">
        <f t="shared" si="1"/>
        <v>0</v>
      </c>
      <c r="T8" s="117">
        <f t="shared" si="1"/>
        <v>535000</v>
      </c>
      <c r="U8" s="122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</row>
    <row r="9" spans="1:25" ht="24" customHeight="1">
      <c r="A9" s="170" t="s">
        <v>186</v>
      </c>
      <c r="B9" s="170" t="s">
        <v>187</v>
      </c>
      <c r="C9" s="170" t="s">
        <v>188</v>
      </c>
      <c r="D9" s="172" t="s">
        <v>190</v>
      </c>
      <c r="E9" s="171" t="s">
        <v>189</v>
      </c>
      <c r="F9" s="122"/>
      <c r="G9" s="115"/>
      <c r="H9" s="122"/>
      <c r="I9" s="123"/>
      <c r="J9" s="116"/>
      <c r="K9" s="117">
        <f t="shared" si="0"/>
        <v>509000</v>
      </c>
      <c r="L9" s="117"/>
      <c r="M9" s="117"/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509000</v>
      </c>
      <c r="U9" s="122"/>
      <c r="V9" s="23"/>
      <c r="W9" s="26"/>
      <c r="X9" s="26"/>
      <c r="Y9" s="26"/>
    </row>
    <row r="10" spans="1:22" ht="24" customHeight="1">
      <c r="A10" s="170" t="s">
        <v>186</v>
      </c>
      <c r="B10" s="170" t="s">
        <v>187</v>
      </c>
      <c r="C10" s="170" t="s">
        <v>188</v>
      </c>
      <c r="D10" s="172" t="s">
        <v>190</v>
      </c>
      <c r="E10" s="171" t="s">
        <v>191</v>
      </c>
      <c r="F10" s="122"/>
      <c r="G10" s="115"/>
      <c r="H10" s="122"/>
      <c r="I10" s="123"/>
      <c r="J10" s="116"/>
      <c r="K10" s="117">
        <f t="shared" si="0"/>
        <v>20000</v>
      </c>
      <c r="L10" s="117">
        <v>20000</v>
      </c>
      <c r="M10" s="117"/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22"/>
      <c r="V10" s="26"/>
    </row>
    <row r="11" spans="1:21" ht="24" customHeight="1">
      <c r="A11" s="170" t="s">
        <v>186</v>
      </c>
      <c r="B11" s="170" t="s">
        <v>187</v>
      </c>
      <c r="C11" s="170" t="s">
        <v>188</v>
      </c>
      <c r="D11" s="172" t="s">
        <v>190</v>
      </c>
      <c r="E11" s="171" t="s">
        <v>192</v>
      </c>
      <c r="F11" s="122"/>
      <c r="G11" s="115"/>
      <c r="H11" s="122"/>
      <c r="I11" s="123">
        <v>0</v>
      </c>
      <c r="J11" s="116"/>
      <c r="K11" s="117">
        <f t="shared" si="0"/>
        <v>70000</v>
      </c>
      <c r="L11" s="117">
        <v>70000</v>
      </c>
      <c r="M11" s="117"/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22"/>
    </row>
    <row r="12" spans="1:21" ht="24" customHeight="1">
      <c r="A12" s="170" t="s">
        <v>186</v>
      </c>
      <c r="B12" s="170" t="s">
        <v>187</v>
      </c>
      <c r="C12" s="170" t="s">
        <v>188</v>
      </c>
      <c r="D12" s="172" t="s">
        <v>190</v>
      </c>
      <c r="E12" s="171" t="s">
        <v>193</v>
      </c>
      <c r="F12" s="122"/>
      <c r="G12" s="115"/>
      <c r="H12" s="122"/>
      <c r="I12" s="123">
        <v>0</v>
      </c>
      <c r="J12" s="116"/>
      <c r="K12" s="117">
        <f t="shared" si="0"/>
        <v>56000</v>
      </c>
      <c r="L12" s="117">
        <v>30000</v>
      </c>
      <c r="M12" s="117"/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26000</v>
      </c>
      <c r="U12" s="122"/>
    </row>
    <row r="13" spans="1:21" ht="24" customHeight="1">
      <c r="A13" s="170" t="s">
        <v>186</v>
      </c>
      <c r="B13" s="170" t="s">
        <v>187</v>
      </c>
      <c r="C13" s="170" t="s">
        <v>188</v>
      </c>
      <c r="D13" s="172" t="s">
        <v>190</v>
      </c>
      <c r="E13" s="171" t="s">
        <v>194</v>
      </c>
      <c r="F13" s="122"/>
      <c r="G13" s="115"/>
      <c r="H13" s="122"/>
      <c r="I13" s="123">
        <v>0</v>
      </c>
      <c r="J13" s="116"/>
      <c r="K13" s="117">
        <f t="shared" si="0"/>
        <v>140000</v>
      </c>
      <c r="L13" s="117">
        <v>140000</v>
      </c>
      <c r="M13" s="117"/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22"/>
    </row>
    <row r="14" spans="1:21" ht="24" customHeight="1">
      <c r="A14" s="115"/>
      <c r="B14" s="115"/>
      <c r="C14" s="115"/>
      <c r="D14" s="121"/>
      <c r="E14" s="122"/>
      <c r="F14" s="122"/>
      <c r="G14" s="115"/>
      <c r="H14" s="122"/>
      <c r="I14" s="123">
        <v>0</v>
      </c>
      <c r="J14" s="116"/>
      <c r="K14" s="117"/>
      <c r="L14" s="117"/>
      <c r="M14" s="117"/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22"/>
    </row>
    <row r="15" spans="1:21" ht="24" customHeight="1">
      <c r="A15" s="115"/>
      <c r="B15" s="115"/>
      <c r="C15" s="115"/>
      <c r="D15" s="121"/>
      <c r="E15" s="122"/>
      <c r="F15" s="122"/>
      <c r="G15" s="115"/>
      <c r="H15" s="122"/>
      <c r="I15" s="123">
        <v>0</v>
      </c>
      <c r="J15" s="116"/>
      <c r="K15" s="117"/>
      <c r="L15" s="117"/>
      <c r="M15" s="117"/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22"/>
    </row>
    <row r="16" spans="1:21" ht="24" customHeight="1">
      <c r="A16" s="115"/>
      <c r="B16" s="115"/>
      <c r="C16" s="115"/>
      <c r="D16" s="121"/>
      <c r="E16" s="122"/>
      <c r="F16" s="122"/>
      <c r="G16" s="115"/>
      <c r="H16" s="122"/>
      <c r="I16" s="123">
        <v>0</v>
      </c>
      <c r="J16" s="116"/>
      <c r="K16" s="117"/>
      <c r="L16" s="117"/>
      <c r="M16" s="117"/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22"/>
    </row>
    <row r="17" spans="3:20" ht="18" customHeight="1">
      <c r="C17" s="23"/>
      <c r="E17" s="26"/>
      <c r="N17" s="26"/>
      <c r="O17" s="26"/>
      <c r="P17" s="26"/>
      <c r="S17" s="26"/>
      <c r="T17" s="26"/>
    </row>
    <row r="18" spans="3:20" ht="18" customHeight="1">
      <c r="C18" s="23"/>
      <c r="E18" s="26"/>
      <c r="S18" s="26"/>
      <c r="T18" s="26"/>
    </row>
    <row r="19" spans="3:20" ht="18" customHeight="1">
      <c r="C19" s="23"/>
      <c r="E19" s="26"/>
      <c r="S19" s="26"/>
      <c r="T19" s="26"/>
    </row>
    <row r="20" spans="3:20" ht="18" customHeight="1">
      <c r="C20" s="23"/>
      <c r="E20" s="26"/>
      <c r="S20" s="26"/>
      <c r="T20" s="26"/>
    </row>
    <row r="21" spans="3:5" ht="18" customHeight="1">
      <c r="C21" s="23"/>
      <c r="D21" s="26"/>
      <c r="E21" s="26"/>
    </row>
    <row r="22" spans="3:6" ht="18" customHeight="1">
      <c r="C22" s="23"/>
      <c r="E22" s="26"/>
      <c r="F22" s="26"/>
    </row>
    <row r="23" ht="18" customHeight="1">
      <c r="C23" s="23"/>
    </row>
    <row r="24" ht="18" customHeight="1">
      <c r="C24" s="23"/>
    </row>
    <row r="25" ht="18" customHeight="1">
      <c r="C25" s="23"/>
    </row>
    <row r="26" ht="18" customHeight="1">
      <c r="C26" s="23"/>
    </row>
    <row r="27" ht="18" customHeight="1">
      <c r="C27" s="23"/>
    </row>
    <row r="28" ht="18" customHeight="1">
      <c r="C28" s="23"/>
    </row>
    <row r="29" ht="18" customHeight="1">
      <c r="C29" s="23"/>
    </row>
    <row r="30" ht="18" customHeight="1">
      <c r="C30" s="23"/>
    </row>
    <row r="31" ht="18" customHeight="1">
      <c r="C31" s="23"/>
    </row>
    <row r="32" ht="18" customHeight="1">
      <c r="C32" s="23"/>
    </row>
    <row r="33" ht="18" customHeight="1">
      <c r="C33" s="23"/>
    </row>
    <row r="34" ht="18" customHeight="1">
      <c r="C34" s="23"/>
    </row>
  </sheetData>
  <sheetProtection formatCells="0" formatColumns="0" formatRows="0"/>
  <mergeCells count="22">
    <mergeCell ref="U4:U6"/>
    <mergeCell ref="E5:E6"/>
    <mergeCell ref="F5:F6"/>
    <mergeCell ref="G4:G6"/>
    <mergeCell ref="H4:H6"/>
    <mergeCell ref="I4:I6"/>
    <mergeCell ref="E3:F3"/>
    <mergeCell ref="L5:L6"/>
    <mergeCell ref="T4:T6"/>
    <mergeCell ref="M5:M6"/>
    <mergeCell ref="J4:J6"/>
    <mergeCell ref="K4:K6"/>
    <mergeCell ref="C3:D3"/>
    <mergeCell ref="D5:D6"/>
    <mergeCell ref="Q4:Q6"/>
    <mergeCell ref="R4:R6"/>
    <mergeCell ref="A1:C1"/>
    <mergeCell ref="S4:S6"/>
    <mergeCell ref="N5:N6"/>
    <mergeCell ref="P4:P6"/>
    <mergeCell ref="O5:O6"/>
    <mergeCell ref="A2:R2"/>
  </mergeCells>
  <printOptions horizontalCentered="1"/>
  <pageMargins left="0.6299212598425197" right="0.6299212598425197" top="0.5905511811023623" bottom="0.7086614173228347" header="0" footer="0"/>
  <pageSetup fitToHeight="100" fitToWidth="1" horizontalDpi="600" verticalDpi="600" orientation="landscape" paperSize="9" scale="6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8" width="26.16015625" style="0" customWidth="1"/>
  </cols>
  <sheetData>
    <row r="1" spans="1:2" ht="35.25" customHeight="1">
      <c r="A1" s="132" t="s">
        <v>161</v>
      </c>
      <c r="B1" s="132"/>
    </row>
    <row r="2" spans="1:7" ht="65.25" customHeight="1">
      <c r="A2" s="207" t="s">
        <v>185</v>
      </c>
      <c r="B2" s="208"/>
      <c r="C2" s="208"/>
      <c r="D2" s="208"/>
      <c r="E2" s="208"/>
      <c r="F2" s="208"/>
      <c r="G2" s="208"/>
    </row>
    <row r="3" spans="1:8" ht="33" customHeight="1">
      <c r="A3" s="179" t="s">
        <v>167</v>
      </c>
      <c r="B3" s="179"/>
      <c r="C3" s="180"/>
      <c r="D3" s="124"/>
      <c r="E3" s="125"/>
      <c r="F3" s="126"/>
      <c r="G3" s="126"/>
      <c r="H3" s="126" t="s">
        <v>153</v>
      </c>
    </row>
    <row r="4" spans="1:8" ht="22.5" customHeight="1">
      <c r="A4" s="204" t="s">
        <v>154</v>
      </c>
      <c r="B4" s="204" t="s">
        <v>170</v>
      </c>
      <c r="C4" s="206" t="s">
        <v>155</v>
      </c>
      <c r="D4" s="206"/>
      <c r="E4" s="202" t="s">
        <v>156</v>
      </c>
      <c r="F4" s="203"/>
      <c r="G4" s="202" t="s">
        <v>157</v>
      </c>
      <c r="H4" s="203"/>
    </row>
    <row r="5" spans="1:8" ht="25.5" customHeight="1">
      <c r="A5" s="205"/>
      <c r="B5" s="205"/>
      <c r="C5" s="127" t="s">
        <v>158</v>
      </c>
      <c r="D5" s="128" t="s">
        <v>159</v>
      </c>
      <c r="E5" s="127" t="s">
        <v>158</v>
      </c>
      <c r="F5" s="128" t="s">
        <v>159</v>
      </c>
      <c r="G5" s="127" t="s">
        <v>158</v>
      </c>
      <c r="H5" s="128" t="s">
        <v>159</v>
      </c>
    </row>
    <row r="6" spans="1:8" ht="35.25" customHeight="1">
      <c r="A6" s="137" t="s">
        <v>156</v>
      </c>
      <c r="B6" s="138">
        <f>C6+D6+E6+F6+G6+H6</f>
        <v>15000</v>
      </c>
      <c r="C6" s="129"/>
      <c r="D6" s="129"/>
      <c r="E6" s="129">
        <v>15000</v>
      </c>
      <c r="F6" s="130"/>
      <c r="G6" s="130"/>
      <c r="H6" s="140"/>
    </row>
    <row r="7" spans="1:8" ht="29.25" customHeight="1">
      <c r="A7" s="136" t="s">
        <v>166</v>
      </c>
      <c r="B7" s="138">
        <f>C7+D7+E7+F7+G7+H7</f>
        <v>146000</v>
      </c>
      <c r="C7" s="129"/>
      <c r="D7" s="129"/>
      <c r="E7" s="129"/>
      <c r="F7" s="130"/>
      <c r="G7" s="130">
        <v>146000</v>
      </c>
      <c r="H7" s="140"/>
    </row>
    <row r="8" spans="1:8" ht="29.25" customHeight="1">
      <c r="A8" s="131"/>
      <c r="B8" s="131"/>
      <c r="C8" s="129"/>
      <c r="D8" s="129"/>
      <c r="E8" s="129"/>
      <c r="F8" s="130"/>
      <c r="G8" s="130"/>
      <c r="H8" s="130"/>
    </row>
    <row r="9" spans="1:8" ht="29.25" customHeight="1">
      <c r="A9" s="131"/>
      <c r="B9" s="131"/>
      <c r="C9" s="129"/>
      <c r="D9" s="129"/>
      <c r="E9" s="129"/>
      <c r="F9" s="130"/>
      <c r="G9" s="130"/>
      <c r="H9" s="130"/>
    </row>
    <row r="10" spans="1:8" ht="29.25" customHeight="1">
      <c r="A10" s="131"/>
      <c r="B10" s="131"/>
      <c r="C10" s="129"/>
      <c r="D10" s="129"/>
      <c r="E10" s="129"/>
      <c r="F10" s="130"/>
      <c r="G10" s="130"/>
      <c r="H10" s="130"/>
    </row>
    <row r="11" spans="1:8" ht="29.25" customHeight="1">
      <c r="A11" s="131"/>
      <c r="B11" s="131"/>
      <c r="C11" s="129"/>
      <c r="D11" s="129"/>
      <c r="E11" s="129"/>
      <c r="F11" s="130"/>
      <c r="G11" s="130"/>
      <c r="H11" s="130"/>
    </row>
    <row r="12" spans="1:8" ht="58.5" customHeight="1">
      <c r="A12" s="141" t="s">
        <v>171</v>
      </c>
      <c r="B12" s="139">
        <f>SUM(B6:B11)</f>
        <v>161000</v>
      </c>
      <c r="C12" s="129"/>
      <c r="D12" s="129"/>
      <c r="E12" s="129">
        <f>SUM(E6:E11)</f>
        <v>15000</v>
      </c>
      <c r="F12" s="130"/>
      <c r="G12" s="130">
        <f>SUM(G6:G11)</f>
        <v>146000</v>
      </c>
      <c r="H12" s="140"/>
    </row>
  </sheetData>
  <sheetProtection/>
  <mergeCells count="7">
    <mergeCell ref="G4:H4"/>
    <mergeCell ref="A4:A5"/>
    <mergeCell ref="C4:D4"/>
    <mergeCell ref="E4:F4"/>
    <mergeCell ref="A2:G2"/>
    <mergeCell ref="A3:C3"/>
    <mergeCell ref="B4:B5"/>
  </mergeCells>
  <printOptions horizontalCentered="1"/>
  <pageMargins left="0.4330708661417323" right="0.15748031496062992" top="0.35433070866141736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19"/>
  <sheetViews>
    <sheetView tabSelected="1" zoomScalePageLayoutView="0" workbookViewId="0" topLeftCell="A7">
      <selection activeCell="B15" sqref="B15"/>
    </sheetView>
  </sheetViews>
  <sheetFormatPr defaultColWidth="9.33203125" defaultRowHeight="11.25"/>
  <cols>
    <col min="2" max="2" width="68.66015625" style="0" customWidth="1"/>
    <col min="3" max="3" width="44.33203125" style="0" customWidth="1"/>
    <col min="4" max="4" width="85.66015625" style="0" customWidth="1"/>
  </cols>
  <sheetData>
    <row r="6" ht="141.75" customHeight="1"/>
    <row r="7" spans="1:9" ht="61.5" customHeight="1">
      <c r="A7" s="209" t="s">
        <v>197</v>
      </c>
      <c r="B7" s="210"/>
      <c r="C7" s="210"/>
      <c r="D7" s="210"/>
      <c r="E7" s="163"/>
      <c r="F7" s="163"/>
      <c r="G7" s="163"/>
      <c r="H7" s="163"/>
      <c r="I7" s="163"/>
    </row>
    <row r="15" ht="36" customHeight="1"/>
    <row r="16" ht="36" customHeight="1"/>
    <row r="17" ht="36" customHeight="1">
      <c r="C17" s="164" t="s">
        <v>174</v>
      </c>
    </row>
    <row r="18" ht="36" customHeight="1">
      <c r="C18" s="164" t="s">
        <v>175</v>
      </c>
    </row>
    <row r="19" ht="36" customHeight="1">
      <c r="C19" s="174" t="s">
        <v>198</v>
      </c>
    </row>
    <row r="20" ht="36" customHeight="1"/>
  </sheetData>
  <sheetProtection/>
  <mergeCells count="1">
    <mergeCell ref="A7:D7"/>
  </mergeCells>
  <printOptions/>
  <pageMargins left="0.56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邓本才</dc:creator>
  <cp:keywords/>
  <dc:description/>
  <cp:lastModifiedBy>Administrator</cp:lastModifiedBy>
  <cp:lastPrinted>2016-12-20T10:11:02Z</cp:lastPrinted>
  <dcterms:created xsi:type="dcterms:W3CDTF">2015-02-12T04:32:01Z</dcterms:created>
  <dcterms:modified xsi:type="dcterms:W3CDTF">2016-12-20T10:11:39Z</dcterms:modified>
  <cp:category/>
  <cp:version/>
  <cp:contentType/>
  <cp:contentStatus/>
</cp:coreProperties>
</file>